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c230c4acc51e3b2/Documents/KPC/"/>
    </mc:Choice>
  </mc:AlternateContent>
  <xr:revisionPtr revIDLastSave="374" documentId="8_{D52180D0-5424-42C4-A1F0-46EFF597B5EE}" xr6:coauthVersionLast="47" xr6:coauthVersionMax="47" xr10:uidLastSave="{A477ACD3-C28C-4F50-B7A9-9483087CFA94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1" l="1"/>
  <c r="C35" i="1"/>
  <c r="E29" i="1"/>
  <c r="G29" i="1"/>
  <c r="H29" i="1"/>
  <c r="I29" i="1"/>
  <c r="J29" i="1"/>
  <c r="K29" i="1"/>
  <c r="L29" i="1"/>
  <c r="M29" i="1"/>
  <c r="N29" i="1"/>
  <c r="O29" i="1"/>
  <c r="P29" i="1"/>
  <c r="Q29" i="1"/>
  <c r="R29" i="1"/>
  <c r="D29" i="1"/>
  <c r="C45" i="1"/>
  <c r="F26" i="1" l="1"/>
  <c r="F29" i="1" s="1"/>
  <c r="C50" i="1"/>
  <c r="C57" i="1" l="1"/>
  <c r="C61" i="1" l="1"/>
  <c r="C65" i="1"/>
  <c r="C66" i="1" s="1"/>
</calcChain>
</file>

<file path=xl/sharedStrings.xml><?xml version="1.0" encoding="utf-8"?>
<sst xmlns="http://schemas.openxmlformats.org/spreadsheetml/2006/main" count="120" uniqueCount="79">
  <si>
    <t>KNOWSTONE PARISH COUNCIL</t>
  </si>
  <si>
    <t xml:space="preserve"> </t>
  </si>
  <si>
    <t>Date</t>
  </si>
  <si>
    <t>Payee</t>
  </si>
  <si>
    <t>CHQ NO</t>
  </si>
  <si>
    <t>TOTAL</t>
  </si>
  <si>
    <t>VAT</t>
  </si>
  <si>
    <t>Parish Clerk pay</t>
  </si>
  <si>
    <t>Parish Clerk Exes</t>
  </si>
  <si>
    <t>Website costs</t>
  </si>
  <si>
    <t>Ins</t>
  </si>
  <si>
    <t>Internal Audit</t>
  </si>
  <si>
    <t>Contingen-cies</t>
  </si>
  <si>
    <t>Donation/ grants</t>
  </si>
  <si>
    <t>Misc/ Other</t>
  </si>
  <si>
    <t>Article 137</t>
  </si>
  <si>
    <t>Training</t>
  </si>
  <si>
    <t>Beaples Stone maintenance</t>
  </si>
  <si>
    <t>TREASURERS ACCOUNT - RECEIPTS</t>
  </si>
  <si>
    <t>North Devon Council</t>
  </si>
  <si>
    <t>50% of precept</t>
  </si>
  <si>
    <t>BUS BANK INSTANT - INTEREST RECEIVED</t>
  </si>
  <si>
    <t>Interest (gross)</t>
  </si>
  <si>
    <t>Treasurers Account</t>
  </si>
  <si>
    <t>Bus Bank Instant</t>
  </si>
  <si>
    <t>BANK RECONCILIATION</t>
  </si>
  <si>
    <t>plus total receipts</t>
  </si>
  <si>
    <t>less total payments</t>
  </si>
  <si>
    <t>plus cheques issued but not yet cleared:</t>
  </si>
  <si>
    <t>Civic Pride</t>
  </si>
  <si>
    <t>planters by village entrance road signs</t>
  </si>
  <si>
    <t>East Hill Farm</t>
  </si>
  <si>
    <t>Capital project at East Hill Farm or elsewhere in the parish</t>
  </si>
  <si>
    <t>Knowstone Parish council balance</t>
  </si>
  <si>
    <t>Current Reserves / planned expenditure</t>
  </si>
  <si>
    <t>Y/E 31ST MARCH 2022</t>
  </si>
  <si>
    <t>09.04.21</t>
  </si>
  <si>
    <t>Bank balances as at 1.04.21</t>
  </si>
  <si>
    <t>27.04.21</t>
  </si>
  <si>
    <t>Wendy Sweet</t>
  </si>
  <si>
    <t>DALC</t>
  </si>
  <si>
    <t>Came &amp; Company</t>
  </si>
  <si>
    <t>Ridd &amp; Son (installing stakes on Hares Down)</t>
  </si>
  <si>
    <t>Alison Marshall</t>
  </si>
  <si>
    <t>25.05.21</t>
  </si>
  <si>
    <t>Member-ships / Subs</t>
  </si>
  <si>
    <t>10.05.21</t>
  </si>
  <si>
    <t>21.05.21</t>
  </si>
  <si>
    <t>ICO</t>
  </si>
  <si>
    <t>DD</t>
  </si>
  <si>
    <t>Zoom subscription (for 1 year)</t>
  </si>
  <si>
    <t>22.06.21</t>
  </si>
  <si>
    <t>W Sweet (litter pickers &amp; hi-viz vests)</t>
  </si>
  <si>
    <t>BNC Carpentry (7 planters)</t>
  </si>
  <si>
    <t>27.07.21</t>
  </si>
  <si>
    <t>Wendy Sweet (pay)</t>
  </si>
  <si>
    <t>Wendy Sweet (pay &amp; expenses)</t>
  </si>
  <si>
    <t>SLCC (annual membership renewal)</t>
  </si>
  <si>
    <t>Wendy Vigus (website updating)</t>
  </si>
  <si>
    <t>09.06.21</t>
  </si>
  <si>
    <t>09.07.21</t>
  </si>
  <si>
    <t>24.08.21</t>
  </si>
  <si>
    <t>W Sweet (reimbursement for compost &amp; plants)</t>
  </si>
  <si>
    <t>D Maidment (reimbursement for compost &amp; plants)</t>
  </si>
  <si>
    <t>W Sweet (reimbursement for plants)</t>
  </si>
  <si>
    <t>09.08.21</t>
  </si>
  <si>
    <t>TREASURERS ACCOUNT NO. 29873660 - PAYMENTS AS AT 31.10.21</t>
  </si>
  <si>
    <t>28.09.21</t>
  </si>
  <si>
    <t>26.10.21</t>
  </si>
  <si>
    <t>Wendy Sweet (reimbursement for bulbs)</t>
  </si>
  <si>
    <t>09.09.21</t>
  </si>
  <si>
    <t>27.09.21</t>
  </si>
  <si>
    <t>final 50% of precept</t>
  </si>
  <si>
    <t>Cllr A Parry (reimbursement for EP stamps)</t>
  </si>
  <si>
    <t>28.10.21</t>
  </si>
  <si>
    <t>HMRC - VAT reclaim</t>
  </si>
  <si>
    <t>11.10.21</t>
  </si>
  <si>
    <t>BANK BALANCES AS AT 28.10.21</t>
  </si>
  <si>
    <t>cheque no. 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</si>
</sst>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£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1" xfId="0" applyNumberFormat="1" applyFont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right"/>
    </xf>
    <xf numFmtId="0" fontId="2" fillId="0" borderId="0" xfId="0" applyFont="1"/>
    <xf numFmtId="164" fontId="0" fillId="0" borderId="0" xfId="0" applyNumberForma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0" fillId="0" borderId="0" xfId="0" applyNumberFormat="1" applyFont="1" applyAlignment="1">
      <alignment horizontal="right"/>
    </xf>
    <xf numFmtId="0" fontId="3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7" fillId="0" borderId="0" xfId="0" applyFont="1" applyAlignment="1"/>
    <xf numFmtId="0" fontId="5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0" fontId="8" fillId="0" borderId="0" xfId="0" applyFont="1"/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right" wrapText="1"/>
    </xf>
    <xf numFmtId="2" fontId="0" fillId="0" borderId="0" xfId="0" applyNumberFormat="1" applyFont="1" applyAlignment="1">
      <alignment horizontal="right" wrapText="1"/>
    </xf>
    <xf numFmtId="0" fontId="0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 applyAlignment="1">
      <alignment horizontal="right"/>
    </xf>
    <xf numFmtId="164" fontId="1" fillId="0" borderId="1" xfId="0" applyNumberFormat="1" applyFont="1" applyBorder="1" applyAlignment="1">
      <alignment horizontal="right"/>
    </xf>
    <xf numFmtId="43" fontId="5" fillId="0" borderId="0" xfId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43" fontId="6" fillId="0" borderId="1" xfId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6"/>
  <sheetViews>
    <sheetView tabSelected="1" workbookViewId="0">
      <pane ySplit="4" topLeftCell="A35" activePane="bottomLeft" state="frozen"/>
      <selection pane="bottomLeft" activeCell="D66" sqref="D66"/>
    </sheetView>
  </sheetViews>
  <sheetFormatPr defaultRowHeight="15" x14ac:dyDescent="0.25"/>
  <cols>
    <col min="2" max="2" width="47.42578125" customWidth="1"/>
    <col min="3" max="3" width="10.5703125" style="4" customWidth="1"/>
    <col min="5" max="5" width="7.7109375" customWidth="1"/>
    <col min="9" max="9" width="8.140625" customWidth="1"/>
    <col min="12" max="12" width="11" customWidth="1"/>
  </cols>
  <sheetData>
    <row r="1" spans="1:18" ht="15.75" x14ac:dyDescent="0.25">
      <c r="A1" s="12" t="s">
        <v>0</v>
      </c>
      <c r="B1" s="1"/>
      <c r="C1" s="2"/>
      <c r="D1" s="1"/>
      <c r="E1" s="1"/>
      <c r="F1" s="1"/>
      <c r="G1" s="1"/>
      <c r="H1" s="1" t="s">
        <v>1</v>
      </c>
      <c r="I1" s="1"/>
      <c r="J1" s="1" t="s">
        <v>1</v>
      </c>
      <c r="K1" s="1"/>
      <c r="L1" s="1"/>
      <c r="M1" s="1" t="s">
        <v>1</v>
      </c>
      <c r="N1" s="1"/>
      <c r="O1" s="1" t="s">
        <v>35</v>
      </c>
      <c r="P1" s="1"/>
      <c r="Q1" s="1"/>
      <c r="R1" s="1"/>
    </row>
    <row r="2" spans="1:18" ht="11.25" customHeight="1" x14ac:dyDescent="0.25">
      <c r="A2" s="1"/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" x14ac:dyDescent="0.25">
      <c r="A3" s="1" t="s">
        <v>66</v>
      </c>
      <c r="B3" s="1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" ht="44.25" customHeight="1" x14ac:dyDescent="0.25">
      <c r="A4" s="1" t="s">
        <v>2</v>
      </c>
      <c r="B4" s="1" t="s">
        <v>3</v>
      </c>
      <c r="C4" s="26" t="s">
        <v>4</v>
      </c>
      <c r="D4" s="2" t="s">
        <v>5</v>
      </c>
      <c r="E4" s="2" t="s">
        <v>6</v>
      </c>
      <c r="F4" s="26" t="s">
        <v>7</v>
      </c>
      <c r="G4" s="26" t="s">
        <v>8</v>
      </c>
      <c r="H4" s="26" t="s">
        <v>9</v>
      </c>
      <c r="I4" s="26" t="s">
        <v>10</v>
      </c>
      <c r="J4" s="26" t="s">
        <v>11</v>
      </c>
      <c r="K4" s="26" t="s">
        <v>12</v>
      </c>
      <c r="L4" s="26" t="s">
        <v>17</v>
      </c>
      <c r="M4" s="26" t="s">
        <v>13</v>
      </c>
      <c r="N4" s="26" t="s">
        <v>45</v>
      </c>
      <c r="O4" s="26" t="s">
        <v>16</v>
      </c>
      <c r="P4" s="26" t="s">
        <v>29</v>
      </c>
      <c r="Q4" s="26" t="s">
        <v>14</v>
      </c>
      <c r="R4" s="26" t="s">
        <v>15</v>
      </c>
    </row>
    <row r="5" spans="1:18" ht="15" customHeight="1" x14ac:dyDescent="0.25">
      <c r="A5" s="21" t="s">
        <v>38</v>
      </c>
      <c r="B5" s="21" t="s">
        <v>55</v>
      </c>
      <c r="C5" s="22">
        <v>351</v>
      </c>
      <c r="D5" s="23">
        <v>249.21</v>
      </c>
      <c r="E5" s="24"/>
      <c r="F5" s="23">
        <v>249.21</v>
      </c>
      <c r="G5" s="25"/>
      <c r="H5" s="25"/>
      <c r="I5" s="25"/>
      <c r="J5" s="25"/>
      <c r="K5" s="25"/>
      <c r="L5" s="25"/>
      <c r="M5" s="25"/>
      <c r="N5" s="25"/>
      <c r="O5" s="26"/>
      <c r="P5" s="26"/>
      <c r="Q5" s="26"/>
      <c r="R5" s="26"/>
    </row>
    <row r="6" spans="1:18" ht="15" customHeight="1" x14ac:dyDescent="0.25">
      <c r="A6" s="21" t="s">
        <v>38</v>
      </c>
      <c r="B6" s="21" t="s">
        <v>40</v>
      </c>
      <c r="C6" s="22">
        <v>352</v>
      </c>
      <c r="D6" s="23">
        <v>55.46</v>
      </c>
      <c r="E6" s="23">
        <v>6.46</v>
      </c>
      <c r="F6" s="27"/>
      <c r="G6" s="27"/>
      <c r="H6" s="27"/>
      <c r="I6" s="27"/>
      <c r="J6" s="27"/>
      <c r="K6" s="27"/>
      <c r="L6" s="27"/>
      <c r="M6" s="27"/>
      <c r="N6" s="28">
        <v>49</v>
      </c>
      <c r="O6" s="26" t="s">
        <v>1</v>
      </c>
      <c r="P6" s="26"/>
      <c r="Q6" s="26"/>
      <c r="R6" s="26"/>
    </row>
    <row r="7" spans="1:18" ht="15" customHeight="1" x14ac:dyDescent="0.25">
      <c r="A7" s="21" t="s">
        <v>38</v>
      </c>
      <c r="B7" s="21" t="s">
        <v>41</v>
      </c>
      <c r="C7" s="22">
        <v>353</v>
      </c>
      <c r="D7" s="11">
        <v>218</v>
      </c>
      <c r="E7" s="23"/>
      <c r="F7" s="27"/>
      <c r="G7" s="27"/>
      <c r="H7" s="27"/>
      <c r="I7" s="11">
        <v>218</v>
      </c>
      <c r="J7" s="27"/>
      <c r="K7" s="27"/>
      <c r="L7" s="27"/>
      <c r="M7" s="27"/>
      <c r="N7" s="28"/>
      <c r="O7" s="26"/>
      <c r="P7" s="26"/>
      <c r="Q7" s="26"/>
      <c r="R7" s="26"/>
    </row>
    <row r="8" spans="1:18" ht="15" customHeight="1" x14ac:dyDescent="0.25">
      <c r="A8" s="21" t="s">
        <v>38</v>
      </c>
      <c r="B8" s="21" t="s">
        <v>42</v>
      </c>
      <c r="C8" s="22">
        <v>354</v>
      </c>
      <c r="D8" s="11">
        <v>900</v>
      </c>
      <c r="E8" s="23"/>
      <c r="F8" s="27"/>
      <c r="G8" s="27"/>
      <c r="H8" s="27"/>
      <c r="I8" s="11"/>
      <c r="J8" s="27"/>
      <c r="K8" s="27"/>
      <c r="L8" s="27"/>
      <c r="M8" s="27"/>
      <c r="N8" s="28"/>
      <c r="O8" s="26"/>
      <c r="P8" s="26"/>
      <c r="Q8" s="11">
        <v>900</v>
      </c>
      <c r="R8" s="26"/>
    </row>
    <row r="9" spans="1:18" ht="15" customHeight="1" x14ac:dyDescent="0.25">
      <c r="A9" s="21" t="s">
        <v>38</v>
      </c>
      <c r="B9" s="21" t="s">
        <v>42</v>
      </c>
      <c r="C9" s="22">
        <v>355</v>
      </c>
      <c r="D9" s="11">
        <v>200</v>
      </c>
      <c r="E9" s="23"/>
      <c r="F9" s="27"/>
      <c r="G9" s="27"/>
      <c r="H9" s="27"/>
      <c r="I9" s="11"/>
      <c r="J9" s="27"/>
      <c r="K9" s="27"/>
      <c r="L9" s="27"/>
      <c r="M9" s="27"/>
      <c r="N9" s="28"/>
      <c r="O9" s="26"/>
      <c r="P9" s="26"/>
      <c r="Q9" s="11">
        <v>200</v>
      </c>
      <c r="R9" s="26"/>
    </row>
    <row r="10" spans="1:18" ht="15" customHeight="1" x14ac:dyDescent="0.25">
      <c r="A10" s="21" t="s">
        <v>38</v>
      </c>
      <c r="B10" s="21" t="s">
        <v>43</v>
      </c>
      <c r="C10" s="22">
        <v>356</v>
      </c>
      <c r="D10" s="11">
        <v>100</v>
      </c>
      <c r="E10" s="23"/>
      <c r="F10" s="27"/>
      <c r="G10" s="27"/>
      <c r="H10" s="27"/>
      <c r="I10" s="11"/>
      <c r="J10" s="11">
        <v>100</v>
      </c>
      <c r="K10" s="27"/>
      <c r="L10" s="27"/>
      <c r="M10" s="27"/>
      <c r="N10" s="28"/>
      <c r="O10" s="26"/>
      <c r="P10" s="26"/>
      <c r="Q10" s="11"/>
      <c r="R10" s="26"/>
    </row>
    <row r="11" spans="1:18" ht="15" customHeight="1" x14ac:dyDescent="0.25">
      <c r="A11" s="21" t="s">
        <v>47</v>
      </c>
      <c r="B11" s="21" t="s">
        <v>48</v>
      </c>
      <c r="C11" s="22" t="s">
        <v>49</v>
      </c>
      <c r="D11" s="11">
        <v>35</v>
      </c>
      <c r="E11" s="23"/>
      <c r="F11" s="27"/>
      <c r="G11" s="27"/>
      <c r="H11" s="27"/>
      <c r="I11" s="11"/>
      <c r="J11" s="11"/>
      <c r="K11" s="27"/>
      <c r="L11" s="27"/>
      <c r="M11" s="27"/>
      <c r="N11" s="28">
        <v>35</v>
      </c>
      <c r="O11" s="26"/>
      <c r="P11" s="26"/>
      <c r="Q11" s="11"/>
      <c r="R11" s="26"/>
    </row>
    <row r="12" spans="1:18" ht="15" customHeight="1" x14ac:dyDescent="0.25">
      <c r="A12" s="21" t="s">
        <v>44</v>
      </c>
      <c r="B12" s="21" t="s">
        <v>55</v>
      </c>
      <c r="C12" s="22">
        <v>357</v>
      </c>
      <c r="D12" s="11">
        <v>137.4</v>
      </c>
      <c r="E12" s="23"/>
      <c r="F12" s="11">
        <v>137.4</v>
      </c>
      <c r="G12" s="27"/>
      <c r="H12" s="27"/>
      <c r="I12" s="11"/>
      <c r="J12" s="11"/>
      <c r="K12" s="27"/>
      <c r="L12" s="27"/>
      <c r="M12" s="27"/>
      <c r="N12" s="28"/>
      <c r="O12" s="26"/>
      <c r="P12" s="26"/>
      <c r="Q12" s="11"/>
      <c r="R12" s="26"/>
    </row>
    <row r="13" spans="1:18" ht="15" customHeight="1" x14ac:dyDescent="0.25">
      <c r="A13" s="21" t="s">
        <v>44</v>
      </c>
      <c r="B13" s="21" t="s">
        <v>40</v>
      </c>
      <c r="C13" s="22">
        <v>358</v>
      </c>
      <c r="D13" s="11">
        <v>36</v>
      </c>
      <c r="E13" s="11">
        <v>6</v>
      </c>
      <c r="F13" s="27"/>
      <c r="G13" s="27"/>
      <c r="H13" s="27"/>
      <c r="I13" s="11"/>
      <c r="J13" s="27"/>
      <c r="K13" s="27"/>
      <c r="L13" s="27"/>
      <c r="M13" s="27"/>
      <c r="N13" s="28"/>
      <c r="O13" s="28">
        <v>30</v>
      </c>
      <c r="P13" s="28"/>
      <c r="Q13" s="11"/>
      <c r="R13" s="26"/>
    </row>
    <row r="14" spans="1:18" ht="15" customHeight="1" x14ac:dyDescent="0.25">
      <c r="A14" s="21" t="s">
        <v>44</v>
      </c>
      <c r="B14" s="21" t="s">
        <v>50</v>
      </c>
      <c r="C14" s="22">
        <v>359</v>
      </c>
      <c r="D14" s="11">
        <v>71.94</v>
      </c>
      <c r="E14" s="11">
        <v>11.99</v>
      </c>
      <c r="F14" s="27"/>
      <c r="G14" s="27"/>
      <c r="H14" s="27"/>
      <c r="I14" s="11"/>
      <c r="J14" s="27"/>
      <c r="K14" s="27"/>
      <c r="L14" s="27"/>
      <c r="M14" s="27"/>
      <c r="N14" s="28">
        <v>59.95</v>
      </c>
      <c r="O14" s="28"/>
      <c r="P14" s="28"/>
      <c r="Q14" s="11"/>
      <c r="R14" s="26"/>
    </row>
    <row r="15" spans="1:18" ht="15" customHeight="1" x14ac:dyDescent="0.25">
      <c r="A15" s="21" t="s">
        <v>51</v>
      </c>
      <c r="B15" s="21" t="s">
        <v>53</v>
      </c>
      <c r="C15" s="22">
        <v>360</v>
      </c>
      <c r="D15" s="11">
        <v>750</v>
      </c>
      <c r="E15" s="11"/>
      <c r="F15" s="27"/>
      <c r="G15" s="27"/>
      <c r="H15" s="27"/>
      <c r="I15" s="11"/>
      <c r="J15" s="27"/>
      <c r="K15" s="27"/>
      <c r="L15" s="27"/>
      <c r="M15" s="27"/>
      <c r="N15" s="28"/>
      <c r="O15" s="28"/>
      <c r="P15" s="28">
        <v>750</v>
      </c>
      <c r="Q15" s="11"/>
      <c r="R15" s="26"/>
    </row>
    <row r="16" spans="1:18" ht="15" customHeight="1" x14ac:dyDescent="0.25">
      <c r="A16" s="21" t="s">
        <v>51</v>
      </c>
      <c r="B16" s="21" t="s">
        <v>55</v>
      </c>
      <c r="C16" s="22">
        <v>361</v>
      </c>
      <c r="D16" s="11">
        <v>200.86</v>
      </c>
      <c r="E16" s="11"/>
      <c r="F16" s="11">
        <v>200.86</v>
      </c>
      <c r="G16" s="27"/>
      <c r="H16" s="27"/>
      <c r="I16" s="11"/>
      <c r="J16" s="27"/>
      <c r="K16" s="27"/>
      <c r="L16" s="27"/>
      <c r="M16" s="27"/>
      <c r="N16" s="28"/>
      <c r="O16" s="28"/>
      <c r="P16" s="28"/>
      <c r="Q16" s="11"/>
      <c r="R16" s="26"/>
    </row>
    <row r="17" spans="1:18" ht="15" customHeight="1" x14ac:dyDescent="0.25">
      <c r="A17" s="21" t="s">
        <v>51</v>
      </c>
      <c r="B17" s="21" t="s">
        <v>52</v>
      </c>
      <c r="C17" s="22">
        <v>362</v>
      </c>
      <c r="D17" s="11">
        <v>108.9</v>
      </c>
      <c r="E17" s="11">
        <v>15.33</v>
      </c>
      <c r="F17" s="27"/>
      <c r="G17" s="27"/>
      <c r="H17" s="27"/>
      <c r="I17" s="11"/>
      <c r="J17" s="27"/>
      <c r="K17" s="27"/>
      <c r="L17" s="27"/>
      <c r="M17" s="27"/>
      <c r="N17" s="28"/>
      <c r="O17" s="28"/>
      <c r="P17" s="11">
        <v>93.57</v>
      </c>
      <c r="Q17" s="11" t="s">
        <v>1</v>
      </c>
      <c r="R17" s="26"/>
    </row>
    <row r="18" spans="1:18" ht="15" customHeight="1" x14ac:dyDescent="0.25">
      <c r="A18" s="21" t="s">
        <v>54</v>
      </c>
      <c r="B18" s="21" t="s">
        <v>56</v>
      </c>
      <c r="C18" s="22">
        <v>363</v>
      </c>
      <c r="D18" s="11">
        <v>130.24</v>
      </c>
      <c r="E18" s="11"/>
      <c r="F18" s="27">
        <v>126.37</v>
      </c>
      <c r="G18" s="27">
        <v>3.87</v>
      </c>
      <c r="H18" s="27"/>
      <c r="I18" s="11"/>
      <c r="J18" s="27"/>
      <c r="K18" s="27"/>
      <c r="L18" s="27"/>
      <c r="M18" s="27"/>
      <c r="N18" s="28"/>
      <c r="O18" s="28"/>
      <c r="P18" s="28"/>
      <c r="Q18" s="11"/>
      <c r="R18" s="26"/>
    </row>
    <row r="19" spans="1:18" ht="15" customHeight="1" x14ac:dyDescent="0.25">
      <c r="A19" s="21" t="s">
        <v>54</v>
      </c>
      <c r="B19" s="21" t="s">
        <v>62</v>
      </c>
      <c r="C19" s="22">
        <v>364</v>
      </c>
      <c r="D19" s="11">
        <v>119.39</v>
      </c>
      <c r="E19" s="11">
        <v>19.899999999999999</v>
      </c>
      <c r="F19" s="27"/>
      <c r="G19" s="27"/>
      <c r="H19" s="27"/>
      <c r="I19" s="11"/>
      <c r="J19" s="27"/>
      <c r="K19" s="27"/>
      <c r="L19" s="27"/>
      <c r="M19" s="27"/>
      <c r="N19" s="28"/>
      <c r="O19" s="28"/>
      <c r="P19" s="28">
        <v>99.49</v>
      </c>
      <c r="Q19" s="11"/>
      <c r="R19" s="26"/>
    </row>
    <row r="20" spans="1:18" ht="15" customHeight="1" x14ac:dyDescent="0.25">
      <c r="A20" s="21" t="s">
        <v>54</v>
      </c>
      <c r="B20" s="21" t="s">
        <v>63</v>
      </c>
      <c r="C20" s="22">
        <v>365</v>
      </c>
      <c r="D20" s="11">
        <v>80.599999999999994</v>
      </c>
      <c r="E20" s="11">
        <v>13.43</v>
      </c>
      <c r="F20" s="27"/>
      <c r="G20" s="27"/>
      <c r="H20" s="27"/>
      <c r="I20" s="11"/>
      <c r="J20" s="27"/>
      <c r="K20" s="27"/>
      <c r="L20" s="27"/>
      <c r="M20" s="27"/>
      <c r="N20" s="28"/>
      <c r="O20" s="28"/>
      <c r="P20" s="28">
        <v>67.17</v>
      </c>
      <c r="Q20" s="11"/>
      <c r="R20" s="26"/>
    </row>
    <row r="21" spans="1:18" ht="15" customHeight="1" x14ac:dyDescent="0.25">
      <c r="A21" s="21" t="s">
        <v>54</v>
      </c>
      <c r="B21" s="21" t="s">
        <v>57</v>
      </c>
      <c r="C21" s="22">
        <v>366</v>
      </c>
      <c r="D21" s="11">
        <v>80</v>
      </c>
      <c r="E21" s="11"/>
      <c r="F21" s="27"/>
      <c r="G21" s="27"/>
      <c r="H21" s="27"/>
      <c r="I21" s="11"/>
      <c r="J21" s="27"/>
      <c r="K21" s="27"/>
      <c r="L21" s="27"/>
      <c r="M21" s="27"/>
      <c r="N21" s="28">
        <v>80</v>
      </c>
      <c r="O21" s="28"/>
      <c r="P21" s="28"/>
      <c r="Q21" s="11"/>
      <c r="R21" s="26"/>
    </row>
    <row r="22" spans="1:18" ht="15" customHeight="1" x14ac:dyDescent="0.25">
      <c r="A22" s="21" t="s">
        <v>54</v>
      </c>
      <c r="B22" s="21" t="s">
        <v>58</v>
      </c>
      <c r="C22" s="22">
        <v>367</v>
      </c>
      <c r="D22" s="11">
        <v>76</v>
      </c>
      <c r="E22" s="11"/>
      <c r="F22" s="27"/>
      <c r="G22" s="27"/>
      <c r="H22" s="28">
        <v>76</v>
      </c>
      <c r="I22" s="11"/>
      <c r="J22" s="27"/>
      <c r="K22" s="27"/>
      <c r="L22" s="27"/>
      <c r="M22" s="27"/>
      <c r="N22" s="28"/>
      <c r="O22" s="28"/>
      <c r="P22" s="28"/>
      <c r="Q22" s="11"/>
      <c r="R22" s="26"/>
    </row>
    <row r="23" spans="1:18" ht="15" customHeight="1" x14ac:dyDescent="0.25">
      <c r="A23" s="21" t="s">
        <v>61</v>
      </c>
      <c r="B23" s="21" t="s">
        <v>55</v>
      </c>
      <c r="C23" s="22">
        <v>368</v>
      </c>
      <c r="D23" s="11">
        <v>161.85</v>
      </c>
      <c r="E23" s="11"/>
      <c r="F23" s="11">
        <v>161.85</v>
      </c>
      <c r="G23" s="27"/>
      <c r="H23" s="28"/>
      <c r="I23" s="11"/>
      <c r="J23" s="27"/>
      <c r="K23" s="27"/>
      <c r="L23" s="27"/>
      <c r="M23" s="27"/>
      <c r="N23" s="28"/>
      <c r="O23" s="28"/>
      <c r="P23" s="28"/>
      <c r="Q23" s="11"/>
      <c r="R23" s="26"/>
    </row>
    <row r="24" spans="1:18" ht="15" customHeight="1" x14ac:dyDescent="0.25">
      <c r="A24" s="21" t="s">
        <v>61</v>
      </c>
      <c r="B24" s="21" t="s">
        <v>64</v>
      </c>
      <c r="C24" s="22">
        <v>369</v>
      </c>
      <c r="D24" s="11">
        <v>27.9</v>
      </c>
      <c r="E24" s="11">
        <v>4.6500000000000004</v>
      </c>
      <c r="F24" s="27"/>
      <c r="G24" s="27"/>
      <c r="H24" s="28"/>
      <c r="I24" s="11"/>
      <c r="J24" s="27"/>
      <c r="K24" s="27"/>
      <c r="L24" s="27"/>
      <c r="M24" s="27"/>
      <c r="N24" s="28"/>
      <c r="O24" s="28"/>
      <c r="P24" s="11">
        <v>23.25</v>
      </c>
      <c r="Q24" s="11"/>
      <c r="R24" s="26"/>
    </row>
    <row r="25" spans="1:18" ht="15" customHeight="1" x14ac:dyDescent="0.25">
      <c r="A25" s="21" t="s">
        <v>67</v>
      </c>
      <c r="B25" s="21" t="s">
        <v>39</v>
      </c>
      <c r="C25" s="22">
        <v>370</v>
      </c>
      <c r="D25" s="11">
        <v>148.85</v>
      </c>
      <c r="E25" s="11"/>
      <c r="F25" s="11">
        <v>148.85</v>
      </c>
      <c r="G25" s="27"/>
      <c r="H25" s="28"/>
      <c r="I25" s="11"/>
      <c r="J25" s="27"/>
      <c r="K25" s="27"/>
      <c r="L25" s="27"/>
      <c r="M25" s="27"/>
      <c r="N25" s="28"/>
      <c r="O25" s="28"/>
      <c r="P25" s="11"/>
      <c r="Q25" s="11"/>
      <c r="R25" s="26"/>
    </row>
    <row r="26" spans="1:18" ht="15" customHeight="1" x14ac:dyDescent="0.25">
      <c r="A26" s="21" t="s">
        <v>68</v>
      </c>
      <c r="B26" s="21" t="s">
        <v>56</v>
      </c>
      <c r="C26" s="22">
        <v>371</v>
      </c>
      <c r="D26" s="11">
        <v>188.78</v>
      </c>
      <c r="E26" s="11"/>
      <c r="F26" s="27">
        <f>87.28+99.6</f>
        <v>186.88</v>
      </c>
      <c r="G26" s="28">
        <v>1.9</v>
      </c>
      <c r="H26" s="28"/>
      <c r="I26" s="11"/>
      <c r="J26" s="27"/>
      <c r="K26" s="27"/>
      <c r="L26" s="27"/>
      <c r="M26" s="27"/>
      <c r="N26" s="28"/>
      <c r="O26" s="28"/>
      <c r="P26" s="11"/>
      <c r="Q26" s="11"/>
      <c r="R26" s="26"/>
    </row>
    <row r="27" spans="1:18" ht="15" customHeight="1" x14ac:dyDescent="0.25">
      <c r="A27" s="21" t="s">
        <v>68</v>
      </c>
      <c r="B27" s="21" t="s">
        <v>69</v>
      </c>
      <c r="C27" s="22">
        <v>372</v>
      </c>
      <c r="D27" s="11">
        <v>49.45</v>
      </c>
      <c r="E27" s="11"/>
      <c r="F27" s="27"/>
      <c r="G27" s="28"/>
      <c r="H27" s="28"/>
      <c r="I27" s="11"/>
      <c r="J27" s="27"/>
      <c r="K27" s="27"/>
      <c r="L27" s="27"/>
      <c r="M27" s="27"/>
      <c r="N27" s="28"/>
      <c r="O27" s="28"/>
      <c r="P27" s="11">
        <v>49.45</v>
      </c>
      <c r="Q27" s="11" t="s">
        <v>1</v>
      </c>
      <c r="R27" s="26"/>
    </row>
    <row r="28" spans="1:18" ht="15" customHeight="1" x14ac:dyDescent="0.25">
      <c r="A28" s="21" t="s">
        <v>68</v>
      </c>
      <c r="B28" s="21" t="s">
        <v>73</v>
      </c>
      <c r="C28" s="22">
        <v>373</v>
      </c>
      <c r="D28" s="11">
        <v>69.959999999999994</v>
      </c>
      <c r="E28" s="11"/>
      <c r="F28" s="27"/>
      <c r="G28" s="28"/>
      <c r="H28" s="28"/>
      <c r="I28" s="11"/>
      <c r="J28" s="27"/>
      <c r="K28" s="27"/>
      <c r="L28" s="27"/>
      <c r="M28" s="27"/>
      <c r="N28" s="28"/>
      <c r="O28" s="28"/>
      <c r="P28" s="11"/>
      <c r="Q28" s="11">
        <v>69.959999999999994</v>
      </c>
      <c r="R28" s="26"/>
    </row>
    <row r="29" spans="1:18" x14ac:dyDescent="0.25">
      <c r="A29" s="21"/>
      <c r="B29" s="21"/>
      <c r="C29" s="29"/>
      <c r="D29" s="3">
        <f>SUM(D5:D28)</f>
        <v>4195.79</v>
      </c>
      <c r="E29" s="3">
        <f t="shared" ref="E29:R29" si="0">SUM(E5:E28)</f>
        <v>77.760000000000005</v>
      </c>
      <c r="F29" s="3">
        <f t="shared" si="0"/>
        <v>1211.42</v>
      </c>
      <c r="G29" s="3">
        <f t="shared" si="0"/>
        <v>5.77</v>
      </c>
      <c r="H29" s="3">
        <f t="shared" si="0"/>
        <v>76</v>
      </c>
      <c r="I29" s="3">
        <f t="shared" si="0"/>
        <v>218</v>
      </c>
      <c r="J29" s="3">
        <f t="shared" si="0"/>
        <v>100</v>
      </c>
      <c r="K29" s="3">
        <f t="shared" si="0"/>
        <v>0</v>
      </c>
      <c r="L29" s="3">
        <f t="shared" si="0"/>
        <v>0</v>
      </c>
      <c r="M29" s="3">
        <f t="shared" si="0"/>
        <v>0</v>
      </c>
      <c r="N29" s="3">
        <f t="shared" si="0"/>
        <v>223.95</v>
      </c>
      <c r="O29" s="3">
        <f t="shared" si="0"/>
        <v>30</v>
      </c>
      <c r="P29" s="3">
        <f t="shared" si="0"/>
        <v>1082.93</v>
      </c>
      <c r="Q29" s="3">
        <f t="shared" si="0"/>
        <v>1169.96</v>
      </c>
      <c r="R29" s="3">
        <f t="shared" si="0"/>
        <v>0</v>
      </c>
    </row>
    <row r="30" spans="1:18" ht="14.45" customHeight="1" x14ac:dyDescent="0.25">
      <c r="F30" s="20" t="s">
        <v>1</v>
      </c>
    </row>
    <row r="31" spans="1:18" x14ac:dyDescent="0.25">
      <c r="A31" s="1" t="s">
        <v>18</v>
      </c>
    </row>
    <row r="32" spans="1:18" x14ac:dyDescent="0.25">
      <c r="A32" t="s">
        <v>38</v>
      </c>
      <c r="B32" t="s">
        <v>19</v>
      </c>
      <c r="C32" s="11">
        <v>2038</v>
      </c>
      <c r="D32" t="s">
        <v>20</v>
      </c>
    </row>
    <row r="33" spans="1:8" x14ac:dyDescent="0.25">
      <c r="A33" t="s">
        <v>71</v>
      </c>
      <c r="B33" t="s">
        <v>19</v>
      </c>
      <c r="C33" s="11">
        <v>2038</v>
      </c>
      <c r="D33" t="s">
        <v>72</v>
      </c>
    </row>
    <row r="34" spans="1:8" x14ac:dyDescent="0.25">
      <c r="A34" t="s">
        <v>74</v>
      </c>
      <c r="B34" t="s">
        <v>75</v>
      </c>
      <c r="C34" s="11">
        <v>198.89</v>
      </c>
    </row>
    <row r="35" spans="1:8" x14ac:dyDescent="0.25">
      <c r="C35" s="10">
        <f>SUM(C32:C34)</f>
        <v>4274.8900000000003</v>
      </c>
    </row>
    <row r="36" spans="1:8" x14ac:dyDescent="0.25">
      <c r="C36" s="19"/>
    </row>
    <row r="37" spans="1:8" x14ac:dyDescent="0.25">
      <c r="A37" s="1" t="s">
        <v>21</v>
      </c>
    </row>
    <row r="38" spans="1:8" x14ac:dyDescent="0.25">
      <c r="A38" t="s">
        <v>36</v>
      </c>
      <c r="B38" t="s">
        <v>22</v>
      </c>
      <c r="C38" s="5">
        <v>0.09</v>
      </c>
      <c r="D38" t="s">
        <v>1</v>
      </c>
      <c r="H38" t="s">
        <v>1</v>
      </c>
    </row>
    <row r="39" spans="1:8" x14ac:dyDescent="0.25">
      <c r="A39" t="s">
        <v>46</v>
      </c>
      <c r="B39" t="s">
        <v>22</v>
      </c>
      <c r="C39" s="5">
        <v>0.09</v>
      </c>
    </row>
    <row r="40" spans="1:8" x14ac:dyDescent="0.25">
      <c r="A40" t="s">
        <v>59</v>
      </c>
      <c r="B40" t="s">
        <v>22</v>
      </c>
      <c r="C40" s="5">
        <v>0.08</v>
      </c>
    </row>
    <row r="41" spans="1:8" x14ac:dyDescent="0.25">
      <c r="A41" t="s">
        <v>60</v>
      </c>
      <c r="B41" t="s">
        <v>22</v>
      </c>
      <c r="C41" s="5">
        <v>0.08</v>
      </c>
    </row>
    <row r="42" spans="1:8" x14ac:dyDescent="0.25">
      <c r="A42" t="s">
        <v>65</v>
      </c>
      <c r="B42" t="s">
        <v>22</v>
      </c>
      <c r="C42" s="5">
        <v>0.09</v>
      </c>
    </row>
    <row r="43" spans="1:8" x14ac:dyDescent="0.25">
      <c r="A43" t="s">
        <v>70</v>
      </c>
      <c r="B43" t="s">
        <v>22</v>
      </c>
      <c r="C43" s="5">
        <v>0.09</v>
      </c>
    </row>
    <row r="44" spans="1:8" x14ac:dyDescent="0.25">
      <c r="A44" t="s">
        <v>76</v>
      </c>
      <c r="B44" t="s">
        <v>22</v>
      </c>
      <c r="C44" s="5">
        <v>0.09</v>
      </c>
    </row>
    <row r="45" spans="1:8" x14ac:dyDescent="0.25">
      <c r="C45" s="10">
        <f>SUM(C38:C44)</f>
        <v>0.61</v>
      </c>
    </row>
    <row r="46" spans="1:8" ht="15.75" customHeight="1" x14ac:dyDescent="0.25"/>
    <row r="47" spans="1:8" x14ac:dyDescent="0.25">
      <c r="A47" s="1" t="s">
        <v>77</v>
      </c>
    </row>
    <row r="48" spans="1:8" x14ac:dyDescent="0.25">
      <c r="A48" t="s">
        <v>23</v>
      </c>
      <c r="C48" s="7">
        <v>20267.13</v>
      </c>
    </row>
    <row r="49" spans="1:10" x14ac:dyDescent="0.25">
      <c r="A49" t="s">
        <v>24</v>
      </c>
      <c r="C49" s="7">
        <v>10067.120000000001</v>
      </c>
    </row>
    <row r="50" spans="1:10" x14ac:dyDescent="0.25">
      <c r="C50" s="8">
        <f>SUM(C48:C49)</f>
        <v>30334.25</v>
      </c>
    </row>
    <row r="51" spans="1:10" x14ac:dyDescent="0.25">
      <c r="C51" s="18"/>
    </row>
    <row r="52" spans="1:10" ht="12" customHeight="1" x14ac:dyDescent="0.25"/>
    <row r="53" spans="1:10" ht="15.75" x14ac:dyDescent="0.25">
      <c r="A53" s="6" t="s">
        <v>25</v>
      </c>
    </row>
    <row r="54" spans="1:10" x14ac:dyDescent="0.25">
      <c r="A54" t="s">
        <v>37</v>
      </c>
      <c r="C54" s="7">
        <v>30184.58</v>
      </c>
    </row>
    <row r="55" spans="1:10" x14ac:dyDescent="0.25">
      <c r="A55" t="s">
        <v>1</v>
      </c>
      <c r="B55" t="s">
        <v>26</v>
      </c>
      <c r="C55" s="30">
        <f>C35+C45</f>
        <v>4275.5</v>
      </c>
    </row>
    <row r="56" spans="1:10" x14ac:dyDescent="0.25">
      <c r="B56" t="s">
        <v>27</v>
      </c>
      <c r="C56" s="30">
        <v>-4195.79</v>
      </c>
    </row>
    <row r="57" spans="1:10" x14ac:dyDescent="0.25">
      <c r="C57" s="9">
        <f>SUM(C54:C56)</f>
        <v>30264.29</v>
      </c>
    </row>
    <row r="58" spans="1:10" ht="10.5" customHeight="1" x14ac:dyDescent="0.25"/>
    <row r="59" spans="1:10" x14ac:dyDescent="0.25">
      <c r="B59" t="s">
        <v>28</v>
      </c>
      <c r="G59" s="31" t="s">
        <v>1</v>
      </c>
    </row>
    <row r="60" spans="1:10" x14ac:dyDescent="0.25">
      <c r="B60" t="s">
        <v>78</v>
      </c>
      <c r="C60" s="32">
        <v>69.959999999999994</v>
      </c>
      <c r="G60" s="31"/>
    </row>
    <row r="61" spans="1:10" x14ac:dyDescent="0.25">
      <c r="C61" s="33">
        <f>C57+SUM(C60:C60)</f>
        <v>30334.25</v>
      </c>
    </row>
    <row r="62" spans="1:10" x14ac:dyDescent="0.25">
      <c r="A62" s="14" t="s">
        <v>34</v>
      </c>
      <c r="B62" s="15"/>
      <c r="C62" s="16"/>
      <c r="D62" s="17"/>
      <c r="E62" s="17"/>
      <c r="F62" s="17"/>
      <c r="G62" s="17"/>
      <c r="H62" s="17"/>
      <c r="I62" s="17"/>
      <c r="J62" s="17"/>
    </row>
    <row r="63" spans="1:10" x14ac:dyDescent="0.25">
      <c r="A63" s="17" t="s">
        <v>29</v>
      </c>
      <c r="B63" s="13"/>
      <c r="C63" s="34">
        <v>1417.07</v>
      </c>
      <c r="D63" s="17" t="s">
        <v>30</v>
      </c>
      <c r="E63" s="17"/>
      <c r="F63" s="17"/>
      <c r="G63" s="17"/>
      <c r="H63" s="17"/>
      <c r="I63" s="17"/>
      <c r="J63" s="17"/>
    </row>
    <row r="64" spans="1:10" x14ac:dyDescent="0.25">
      <c r="A64" s="17" t="s">
        <v>31</v>
      </c>
      <c r="B64" s="15"/>
      <c r="C64" s="34">
        <v>25000</v>
      </c>
      <c r="D64" s="17" t="s">
        <v>32</v>
      </c>
      <c r="E64" s="17"/>
      <c r="F64" s="17"/>
      <c r="G64" s="17"/>
      <c r="H64" s="17"/>
      <c r="I64" s="17"/>
      <c r="J64" s="17"/>
    </row>
    <row r="65" spans="1:10" x14ac:dyDescent="0.25">
      <c r="A65" s="17" t="s">
        <v>33</v>
      </c>
      <c r="B65" s="15"/>
      <c r="C65" s="35">
        <f>C57-C63-C64</f>
        <v>3847.2200000000012</v>
      </c>
      <c r="D65" s="17"/>
      <c r="E65" s="17"/>
      <c r="F65" s="17"/>
      <c r="G65" s="17"/>
      <c r="H65" s="17"/>
      <c r="I65" s="17"/>
      <c r="J65" s="17"/>
    </row>
    <row r="66" spans="1:10" x14ac:dyDescent="0.25">
      <c r="A66" s="15"/>
      <c r="B66" s="15"/>
      <c r="C66" s="36">
        <f>SUM(C63:C65)</f>
        <v>30264.29</v>
      </c>
    </row>
  </sheetData>
  <printOptions gridLines="1"/>
  <pageMargins left="0.31496062992125984" right="0.31496062992125984" top="0.35433070866141736" bottom="0.35433070866141736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</dc:creator>
  <cp:lastModifiedBy>Wendy Sweet</cp:lastModifiedBy>
  <cp:lastPrinted>2021-11-02T11:50:29Z</cp:lastPrinted>
  <dcterms:created xsi:type="dcterms:W3CDTF">2020-05-18T10:15:35Z</dcterms:created>
  <dcterms:modified xsi:type="dcterms:W3CDTF">2021-11-04T18:23:27Z</dcterms:modified>
</cp:coreProperties>
</file>