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ate1904="1"/>
  <mc:AlternateContent xmlns:mc="http://schemas.openxmlformats.org/markup-compatibility/2006">
    <mc:Choice Requires="x15">
      <x15ac:absPath xmlns:x15ac="http://schemas.microsoft.com/office/spreadsheetml/2010/11/ac" url="C:\Users\paris\Downloads\"/>
    </mc:Choice>
  </mc:AlternateContent>
  <xr:revisionPtr revIDLastSave="0" documentId="13_ncr:1_{95D871B1-1DFB-47F3-AF32-4510500BC8DF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Budget" sheetId="3" r:id="rId1"/>
    <sheet name="KPC Expenditure" sheetId="1" r:id="rId2"/>
    <sheet name="Income" sheetId="2" r:id="rId3"/>
    <sheet name="Sheet1" sheetId="6" r:id="rId4"/>
  </sheets>
  <definedNames>
    <definedName name="Parish_Maps">'KPC Expenditure'!$A$28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14" i="3"/>
  <c r="F15" i="3"/>
  <c r="F16" i="3"/>
  <c r="F17" i="3"/>
  <c r="F5" i="3"/>
  <c r="E18" i="3" l="1"/>
  <c r="F18" i="3" l="1"/>
  <c r="B23" i="6" l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B17" i="1"/>
  <c r="C17" i="1"/>
  <c r="D17" i="1"/>
  <c r="E17" i="1"/>
  <c r="F17" i="1"/>
  <c r="G17" i="1"/>
  <c r="H17" i="1"/>
  <c r="I17" i="1"/>
  <c r="J17" i="1"/>
  <c r="K17" i="1"/>
  <c r="L17" i="1"/>
  <c r="M17" i="1"/>
  <c r="N18" i="1"/>
  <c r="D28" i="6" s="1"/>
  <c r="C11" i="6"/>
  <c r="B13" i="6"/>
  <c r="B14" i="6"/>
  <c r="C14" i="6"/>
  <c r="B15" i="6"/>
  <c r="E15" i="6" s="1"/>
  <c r="C15" i="6"/>
  <c r="B16" i="6"/>
  <c r="C16" i="6"/>
  <c r="C27" i="6" s="1"/>
  <c r="C30" i="6" s="1"/>
  <c r="B17" i="6"/>
  <c r="E17" i="6" s="1"/>
  <c r="B18" i="6"/>
  <c r="E18" i="6" s="1"/>
  <c r="C18" i="6"/>
  <c r="B19" i="6"/>
  <c r="E19" i="6" s="1"/>
  <c r="C19" i="6"/>
  <c r="B20" i="6"/>
  <c r="E20" i="6" s="1"/>
  <c r="C20" i="6"/>
  <c r="B21" i="6"/>
  <c r="E21" i="6" s="1"/>
  <c r="B22" i="6"/>
  <c r="E22" i="6" s="1"/>
  <c r="C22" i="6"/>
  <c r="C23" i="6"/>
  <c r="B24" i="6"/>
  <c r="E24" i="6" s="1"/>
  <c r="C24" i="6"/>
  <c r="B25" i="6"/>
  <c r="B26" i="6"/>
  <c r="C26" i="6"/>
  <c r="D27" i="6"/>
  <c r="C36" i="6"/>
  <c r="C43" i="6"/>
  <c r="C25" i="6"/>
  <c r="C21" i="6"/>
  <c r="C17" i="6"/>
  <c r="C13" i="6"/>
  <c r="N17" i="1"/>
  <c r="E16" i="6" l="1"/>
  <c r="E14" i="6"/>
  <c r="E13" i="6"/>
  <c r="E26" i="6"/>
  <c r="E25" i="6"/>
  <c r="E23" i="6"/>
  <c r="D18" i="3"/>
  <c r="B27" i="6"/>
  <c r="E27" i="6" l="1"/>
</calcChain>
</file>

<file path=xl/sharedStrings.xml><?xml version="1.0" encoding="utf-8"?>
<sst xmlns="http://schemas.openxmlformats.org/spreadsheetml/2006/main" count="135" uniqueCount="113">
  <si>
    <t>Parish Precept</t>
    <phoneticPr fontId="9" type="noConversion"/>
  </si>
  <si>
    <t>P3 Money</t>
    <phoneticPr fontId="9" type="noConversion"/>
  </si>
  <si>
    <t>Balance B/F</t>
    <phoneticPr fontId="9" type="noConversion"/>
  </si>
  <si>
    <t>Budgeted Income</t>
    <phoneticPr fontId="9" type="noConversion"/>
  </si>
  <si>
    <t>Type of Expense</t>
    <phoneticPr fontId="9" type="noConversion"/>
  </si>
  <si>
    <t>February</t>
    <phoneticPr fontId="9" type="noConversion"/>
  </si>
  <si>
    <t>Remaining</t>
    <phoneticPr fontId="9" type="noConversion"/>
  </si>
  <si>
    <t>Type of Expense</t>
    <phoneticPr fontId="9" type="noConversion"/>
  </si>
  <si>
    <t>April</t>
    <phoneticPr fontId="9" type="noConversion"/>
  </si>
  <si>
    <t>May</t>
    <phoneticPr fontId="9" type="noConversion"/>
  </si>
  <si>
    <t>June</t>
    <phoneticPr fontId="9" type="noConversion"/>
  </si>
  <si>
    <t>July</t>
    <phoneticPr fontId="9" type="noConversion"/>
  </si>
  <si>
    <t>August</t>
    <phoneticPr fontId="9" type="noConversion"/>
  </si>
  <si>
    <t>Financial Statement</t>
  </si>
  <si>
    <t>Clerks Salary</t>
    <phoneticPr fontId="9" type="noConversion"/>
  </si>
  <si>
    <t>Insurance</t>
    <phoneticPr fontId="9" type="noConversion"/>
  </si>
  <si>
    <t>Memberships</t>
    <phoneticPr fontId="9" type="noConversion"/>
  </si>
  <si>
    <t>P3</t>
    <phoneticPr fontId="9" type="noConversion"/>
  </si>
  <si>
    <t>Audit</t>
    <phoneticPr fontId="9" type="noConversion"/>
  </si>
  <si>
    <t>Donations</t>
    <phoneticPr fontId="9" type="noConversion"/>
  </si>
  <si>
    <t>Bank Charges</t>
    <phoneticPr fontId="9" type="noConversion"/>
  </si>
  <si>
    <t>Contingencies</t>
    <phoneticPr fontId="9" type="noConversion"/>
  </si>
  <si>
    <t>Website Development</t>
    <phoneticPr fontId="9" type="noConversion"/>
  </si>
  <si>
    <t>September</t>
    <phoneticPr fontId="9" type="noConversion"/>
  </si>
  <si>
    <t>October</t>
    <phoneticPr fontId="9" type="noConversion"/>
  </si>
  <si>
    <t>December</t>
    <phoneticPr fontId="9" type="noConversion"/>
  </si>
  <si>
    <t>Expenditure</t>
    <phoneticPr fontId="9" type="noConversion"/>
  </si>
  <si>
    <t>Payments to Date</t>
    <phoneticPr fontId="9" type="noConversion"/>
  </si>
  <si>
    <t>This months Payments</t>
    <phoneticPr fontId="9" type="noConversion"/>
  </si>
  <si>
    <t>Budget     Outstanding</t>
    <phoneticPr fontId="9" type="noConversion"/>
  </si>
  <si>
    <t>January</t>
    <phoneticPr fontId="9" type="noConversion"/>
  </si>
  <si>
    <t>February</t>
    <phoneticPr fontId="9" type="noConversion"/>
  </si>
  <si>
    <t>March</t>
    <phoneticPr fontId="9" type="noConversion"/>
  </si>
  <si>
    <t>Total</t>
    <phoneticPr fontId="9" type="noConversion"/>
  </si>
  <si>
    <t>Clerk Expenses</t>
    <phoneticPr fontId="9" type="noConversion"/>
  </si>
  <si>
    <t>November</t>
    <phoneticPr fontId="9" type="noConversion"/>
  </si>
  <si>
    <t>Bank Reconciliation</t>
    <phoneticPr fontId="9" type="noConversion"/>
  </si>
  <si>
    <t>Balance (as in Cash Book)</t>
    <phoneticPr fontId="9" type="noConversion"/>
  </si>
  <si>
    <t>Parish Maps £33.60</t>
    <phoneticPr fontId="9" type="noConversion"/>
  </si>
  <si>
    <t>CPRE £36.00</t>
    <phoneticPr fontId="9" type="noConversion"/>
  </si>
  <si>
    <t>DALC  ?  TBA</t>
    <phoneticPr fontId="9" type="noConversion"/>
  </si>
  <si>
    <t>£5942.6 Solar Panels for Village Hall paid from A361 Compensation Fund</t>
    <phoneticPr fontId="9" type="noConversion"/>
  </si>
  <si>
    <t xml:space="preserve">V Hall £200    </t>
    <phoneticPr fontId="9" type="noConversion"/>
  </si>
  <si>
    <t xml:space="preserve">PCC £200 o/s ?   Sect 137 Payment £1486.72 </t>
    <phoneticPr fontId="9" type="noConversion"/>
  </si>
  <si>
    <t>Donations</t>
    <phoneticPr fontId="9" type="noConversion"/>
  </si>
  <si>
    <t>Memberships</t>
    <phoneticPr fontId="9" type="noConversion"/>
  </si>
  <si>
    <t>Bus Matters</t>
    <phoneticPr fontId="9" type="noConversion"/>
  </si>
  <si>
    <t>HMRC</t>
    <phoneticPr fontId="9" type="noConversion"/>
  </si>
  <si>
    <t>HMRC</t>
    <phoneticPr fontId="9" type="noConversion"/>
  </si>
  <si>
    <t>Website Devt</t>
    <phoneticPr fontId="9" type="noConversion"/>
  </si>
  <si>
    <t>Moors Mang't Assoc</t>
    <phoneticPr fontId="9" type="noConversion"/>
  </si>
  <si>
    <t>Other misc</t>
    <phoneticPr fontId="9" type="noConversion"/>
  </si>
  <si>
    <t>TAP Fund DCC</t>
    <phoneticPr fontId="9" type="noConversion"/>
  </si>
  <si>
    <t>Contingencies</t>
    <phoneticPr fontId="9" type="noConversion"/>
  </si>
  <si>
    <t>Sundries</t>
    <phoneticPr fontId="9" type="noConversion"/>
  </si>
  <si>
    <t>TAP Fund DCC</t>
    <phoneticPr fontId="9" type="noConversion"/>
  </si>
  <si>
    <t>Other Misc</t>
    <phoneticPr fontId="9" type="noConversion"/>
  </si>
  <si>
    <t>Interest</t>
    <phoneticPr fontId="9" type="noConversion"/>
  </si>
  <si>
    <t>Sundries</t>
    <phoneticPr fontId="9" type="noConversion"/>
  </si>
  <si>
    <t>Training</t>
    <phoneticPr fontId="9" type="noConversion"/>
  </si>
  <si>
    <t xml:space="preserve">                                                                                                                                                                                              </t>
    <phoneticPr fontId="9" type="noConversion"/>
  </si>
  <si>
    <t>Nil</t>
    <phoneticPr fontId="9" type="noConversion"/>
  </si>
  <si>
    <t>£7.25 Postal costs</t>
    <phoneticPr fontId="9" type="noConversion"/>
  </si>
  <si>
    <t>2014/15 Actual Income</t>
    <phoneticPr fontId="9" type="noConversion"/>
  </si>
  <si>
    <t>Sundries</t>
    <phoneticPr fontId="9" type="noConversion"/>
  </si>
  <si>
    <t xml:space="preserve">Balance </t>
    <phoneticPr fontId="9" type="noConversion"/>
  </si>
  <si>
    <t>Interest</t>
    <phoneticPr fontId="9" type="noConversion"/>
  </si>
  <si>
    <t>Income</t>
    <phoneticPr fontId="9" type="noConversion"/>
  </si>
  <si>
    <t>Parish Grant</t>
    <phoneticPr fontId="9" type="noConversion"/>
  </si>
  <si>
    <t>Training</t>
    <phoneticPr fontId="9" type="noConversion"/>
  </si>
  <si>
    <t xml:space="preserve">Com Bus </t>
    <phoneticPr fontId="9" type="noConversion"/>
  </si>
  <si>
    <t>2013/14   Actual Income</t>
    <phoneticPr fontId="9" type="noConversion"/>
  </si>
  <si>
    <t>Treasurers A/C as at 25 Apr 16</t>
    <phoneticPr fontId="9" type="noConversion"/>
  </si>
  <si>
    <t>Business A/C as at 11 Apr 16</t>
    <phoneticPr fontId="9" type="noConversion"/>
  </si>
  <si>
    <t>O/B as at 31st March 2016</t>
    <phoneticPr fontId="9" type="noConversion"/>
  </si>
  <si>
    <t>uncleared cheques</t>
    <phoneticPr fontId="9" type="noConversion"/>
  </si>
  <si>
    <t>Less :</t>
    <phoneticPr fontId="9" type="noConversion"/>
  </si>
  <si>
    <t>Training</t>
    <phoneticPr fontId="9" type="noConversion"/>
  </si>
  <si>
    <t xml:space="preserve">South Molton Com News </t>
    <phoneticPr fontId="9" type="noConversion"/>
  </si>
  <si>
    <t>2015/16 Actual Income</t>
    <phoneticPr fontId="9" type="noConversion"/>
  </si>
  <si>
    <t>VAT</t>
    <phoneticPr fontId="9" type="noConversion"/>
  </si>
  <si>
    <t>VAT</t>
    <phoneticPr fontId="9" type="noConversion"/>
  </si>
  <si>
    <t>2014/15 Budget</t>
    <phoneticPr fontId="9" type="noConversion"/>
  </si>
  <si>
    <t xml:space="preserve">Com Bus </t>
    <phoneticPr fontId="9" type="noConversion"/>
  </si>
  <si>
    <t>Training</t>
    <phoneticPr fontId="9" type="noConversion"/>
  </si>
  <si>
    <t>Moors Mngt Assoc</t>
    <phoneticPr fontId="9" type="noConversion"/>
  </si>
  <si>
    <t>P3 Money</t>
    <phoneticPr fontId="9" type="noConversion"/>
  </si>
  <si>
    <t>Parish Grant</t>
    <phoneticPr fontId="9" type="noConversion"/>
  </si>
  <si>
    <t>Parish Precept</t>
    <phoneticPr fontId="9" type="noConversion"/>
  </si>
  <si>
    <t>Website Admin Services</t>
  </si>
  <si>
    <t>Comments</t>
  </si>
  <si>
    <t>Totals</t>
  </si>
  <si>
    <t>Parish Clerk Salary</t>
  </si>
  <si>
    <t>Parish Clerk Expenses</t>
  </si>
  <si>
    <t>Budget £'s</t>
  </si>
  <si>
    <t>Notes:</t>
  </si>
  <si>
    <t xml:space="preserve"> </t>
  </si>
  <si>
    <t>Donations/grants</t>
  </si>
  <si>
    <t>Beaples Stone/Pound upkeep</t>
  </si>
  <si>
    <t>Community Road Warden Scheme expenses</t>
  </si>
  <si>
    <t>Pathways Support</t>
  </si>
  <si>
    <t>based on 2 hrs per month at £9.50/hour as per Wendy V's proposal</t>
  </si>
  <si>
    <t>Contingencies</t>
  </si>
  <si>
    <t>2021/2022</t>
  </si>
  <si>
    <t>Website Services</t>
  </si>
  <si>
    <r>
      <rPr>
        <b/>
        <sz val="10"/>
        <rFont val="Arial"/>
        <family val="2"/>
      </rPr>
      <t>Civic Pride</t>
    </r>
    <r>
      <rPr>
        <sz val="10"/>
        <rFont val="Arial"/>
        <family val="2"/>
      </rPr>
      <t xml:space="preserve"> expenditure to date from Reserves</t>
    </r>
  </si>
  <si>
    <t>Spent to date</t>
  </si>
  <si>
    <t>same as 21/22</t>
  </si>
  <si>
    <t>same as 21/22 - premium not expected to rise substantially</t>
  </si>
  <si>
    <t>based on Alison Marshall's proposal agreed by KPC on 26.10.21</t>
  </si>
  <si>
    <t>reduce??</t>
  </si>
  <si>
    <t xml:space="preserve">Knowstone Parish Council Draft Budget for 2022/2023 </t>
  </si>
  <si>
    <t>DALC, SLCC, ICO, CPRE, Parish Online - increase of £75 on 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</si>
</sst>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£&quot;#,##0.00;[Red]\-&quot;£&quot;#,##0.00"/>
    <numFmt numFmtId="43" formatCode="_-* #,##0.00_-;\-* #,##0.00_-;_-* &quot;-&quot;??_-;_-@_-"/>
    <numFmt numFmtId="164" formatCode="00000.00"/>
    <numFmt numFmtId="165" formatCode="0.0"/>
    <numFmt numFmtId="166" formatCode="&quot;£&quot;#,##0.00;[Red]&quot;£&quot;#,##0.00"/>
  </numFmts>
  <fonts count="26" x14ac:knownFonts="1">
    <font>
      <sz val="12"/>
      <name val="Arial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color rgb="FFFF0000"/>
      <name val="Arial"/>
      <family val="2"/>
    </font>
    <font>
      <b/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3">
    <xf numFmtId="0" fontId="0" fillId="0" borderId="0" xfId="0"/>
    <xf numFmtId="2" fontId="0" fillId="0" borderId="0" xfId="0" applyNumberFormat="1"/>
    <xf numFmtId="0" fontId="0" fillId="0" borderId="0" xfId="0" applyAlignme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2" fontId="7" fillId="0" borderId="0" xfId="0" applyNumberFormat="1" applyFont="1"/>
    <xf numFmtId="0" fontId="0" fillId="0" borderId="0" xfId="0" applyAlignment="1">
      <alignment wrapText="1"/>
    </xf>
    <xf numFmtId="164" fontId="0" fillId="0" borderId="0" xfId="0" applyNumberFormat="1"/>
    <xf numFmtId="2" fontId="5" fillId="0" borderId="0" xfId="0" applyNumberFormat="1" applyFont="1"/>
    <xf numFmtId="2" fontId="4" fillId="0" borderId="0" xfId="0" applyNumberFormat="1" applyFont="1"/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ill="1"/>
    <xf numFmtId="2" fontId="0" fillId="0" borderId="0" xfId="0" applyNumberFormat="1" applyFill="1"/>
    <xf numFmtId="0" fontId="10" fillId="0" borderId="0" xfId="0" applyFont="1"/>
    <xf numFmtId="0" fontId="11" fillId="0" borderId="0" xfId="0" applyFont="1"/>
    <xf numFmtId="0" fontId="10" fillId="0" borderId="1" xfId="0" applyFont="1" applyBorder="1" applyAlignment="1">
      <alignment vertical="center"/>
    </xf>
    <xf numFmtId="0" fontId="12" fillId="0" borderId="0" xfId="0" applyFont="1"/>
    <xf numFmtId="166" fontId="11" fillId="0" borderId="0" xfId="0" applyNumberFormat="1" applyFont="1"/>
    <xf numFmtId="166" fontId="11" fillId="0" borderId="2" xfId="0" applyNumberFormat="1" applyFont="1" applyBorder="1"/>
    <xf numFmtId="166" fontId="10" fillId="0" borderId="1" xfId="0" applyNumberFormat="1" applyFont="1" applyBorder="1" applyAlignment="1">
      <alignment horizontal="center" wrapText="1"/>
    </xf>
    <xf numFmtId="166" fontId="10" fillId="0" borderId="3" xfId="0" applyNumberFormat="1" applyFont="1" applyBorder="1" applyAlignment="1">
      <alignment horizontal="center" wrapText="1"/>
    </xf>
    <xf numFmtId="166" fontId="11" fillId="0" borderId="4" xfId="0" applyNumberFormat="1" applyFont="1" applyBorder="1"/>
    <xf numFmtId="166" fontId="10" fillId="0" borderId="0" xfId="0" applyNumberFormat="1" applyFont="1"/>
    <xf numFmtId="166" fontId="10" fillId="0" borderId="2" xfId="0" applyNumberFormat="1" applyFont="1" applyBorder="1"/>
    <xf numFmtId="166" fontId="10" fillId="0" borderId="0" xfId="0" applyNumberFormat="1" applyFont="1" applyBorder="1"/>
    <xf numFmtId="166" fontId="10" fillId="0" borderId="5" xfId="0" applyNumberFormat="1" applyFont="1" applyBorder="1" applyAlignment="1">
      <alignment horizontal="center" wrapText="1"/>
    </xf>
    <xf numFmtId="165" fontId="0" fillId="0" borderId="0" xfId="0" applyNumberFormat="1"/>
    <xf numFmtId="0" fontId="8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2" fontId="7" fillId="0" borderId="0" xfId="0" applyNumberFormat="1" applyFont="1" applyFill="1"/>
    <xf numFmtId="166" fontId="0" fillId="0" borderId="0" xfId="0" applyNumberFormat="1"/>
    <xf numFmtId="166" fontId="11" fillId="0" borderId="0" xfId="0" applyNumberFormat="1" applyFont="1" applyFill="1" applyBorder="1"/>
    <xf numFmtId="166" fontId="11" fillId="0" borderId="0" xfId="0" applyNumberFormat="1" applyFont="1" applyBorder="1"/>
    <xf numFmtId="8" fontId="11" fillId="0" borderId="0" xfId="0" applyNumberFormat="1" applyFont="1"/>
    <xf numFmtId="166" fontId="11" fillId="0" borderId="6" xfId="0" applyNumberFormat="1" applyFont="1" applyBorder="1"/>
    <xf numFmtId="166" fontId="0" fillId="0" borderId="0" xfId="0" applyNumberFormat="1" applyFill="1"/>
    <xf numFmtId="2" fontId="0" fillId="0" borderId="0" xfId="0" applyNumberFormat="1" applyFont="1"/>
    <xf numFmtId="8" fontId="0" fillId="0" borderId="0" xfId="0" applyNumberFormat="1" applyAlignment="1">
      <alignment wrapText="1"/>
    </xf>
    <xf numFmtId="0" fontId="1" fillId="0" borderId="0" xfId="0" applyFont="1"/>
    <xf numFmtId="8" fontId="0" fillId="0" borderId="0" xfId="0" applyNumberFormat="1"/>
    <xf numFmtId="166" fontId="10" fillId="0" borderId="7" xfId="0" applyNumberFormat="1" applyFont="1" applyBorder="1"/>
    <xf numFmtId="166" fontId="10" fillId="0" borderId="1" xfId="0" applyNumberFormat="1" applyFont="1" applyBorder="1"/>
    <xf numFmtId="2" fontId="11" fillId="0" borderId="0" xfId="0" applyNumberFormat="1" applyFont="1" applyBorder="1"/>
    <xf numFmtId="15" fontId="0" fillId="0" borderId="0" xfId="0" applyNumberFormat="1"/>
    <xf numFmtId="0" fontId="15" fillId="0" borderId="0" xfId="0" applyFont="1"/>
    <xf numFmtId="2" fontId="15" fillId="0" borderId="0" xfId="0" applyNumberFormat="1" applyFont="1" applyFill="1"/>
    <xf numFmtId="2" fontId="15" fillId="0" borderId="0" xfId="0" applyNumberFormat="1" applyFont="1"/>
    <xf numFmtId="0" fontId="17" fillId="0" borderId="0" xfId="0" applyFont="1" applyBorder="1"/>
    <xf numFmtId="0" fontId="8" fillId="0" borderId="8" xfId="0" applyFont="1" applyBorder="1"/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13" xfId="0" applyFont="1" applyFill="1" applyBorder="1" applyAlignment="1">
      <alignment horizontal="right" vertical="center" wrapText="1"/>
    </xf>
    <xf numFmtId="2" fontId="18" fillId="0" borderId="14" xfId="0" applyNumberFormat="1" applyFont="1" applyBorder="1"/>
    <xf numFmtId="0" fontId="19" fillId="2" borderId="3" xfId="0" applyFont="1" applyFill="1" applyBorder="1" applyAlignment="1">
      <alignment horizontal="center" vertical="center"/>
    </xf>
    <xf numFmtId="0" fontId="19" fillId="2" borderId="1" xfId="0" applyFont="1" applyFill="1" applyBorder="1"/>
    <xf numFmtId="2" fontId="19" fillId="2" borderId="1" xfId="0" applyNumberFormat="1" applyFont="1" applyFill="1" applyBorder="1"/>
    <xf numFmtId="43" fontId="17" fillId="0" borderId="0" xfId="1" applyFont="1" applyFill="1" applyBorder="1"/>
    <xf numFmtId="43" fontId="17" fillId="0" borderId="0" xfId="1" applyFont="1" applyBorder="1"/>
    <xf numFmtId="43" fontId="17" fillId="0" borderId="15" xfId="1" applyFont="1" applyBorder="1"/>
    <xf numFmtId="2" fontId="22" fillId="0" borderId="0" xfId="0" applyNumberFormat="1" applyFont="1"/>
    <xf numFmtId="0" fontId="21" fillId="0" borderId="0" xfId="0" applyFont="1"/>
    <xf numFmtId="2" fontId="18" fillId="0" borderId="0" xfId="0" applyNumberFormat="1" applyFont="1" applyBorder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2" fontId="19" fillId="0" borderId="0" xfId="0" applyNumberFormat="1" applyFont="1" applyFill="1" applyBorder="1"/>
    <xf numFmtId="43" fontId="12" fillId="0" borderId="0" xfId="1" applyFont="1" applyBorder="1"/>
    <xf numFmtId="43" fontId="12" fillId="0" borderId="0" xfId="1" applyFont="1" applyFill="1" applyBorder="1"/>
    <xf numFmtId="2" fontId="23" fillId="0" borderId="11" xfId="0" applyNumberFormat="1" applyFont="1" applyBorder="1" applyAlignment="1">
      <alignment wrapText="1"/>
    </xf>
    <xf numFmtId="2" fontId="18" fillId="0" borderId="11" xfId="0" applyNumberFormat="1" applyFont="1" applyBorder="1"/>
    <xf numFmtId="2" fontId="21" fillId="0" borderId="11" xfId="0" applyNumberFormat="1" applyFont="1" applyBorder="1" applyAlignment="1">
      <alignment wrapText="1"/>
    </xf>
    <xf numFmtId="0" fontId="12" fillId="0" borderId="0" xfId="0" applyFont="1" applyAlignment="1"/>
    <xf numFmtId="0" fontId="19" fillId="0" borderId="0" xfId="0" applyFont="1"/>
    <xf numFmtId="0" fontId="10" fillId="0" borderId="8" xfId="0" applyFont="1" applyBorder="1" applyAlignment="1">
      <alignment horizontal="center" vertical="center" wrapText="1"/>
    </xf>
    <xf numFmtId="0" fontId="19" fillId="0" borderId="0" xfId="0" applyFont="1" applyAlignment="1"/>
    <xf numFmtId="2" fontId="24" fillId="0" borderId="11" xfId="0" applyNumberFormat="1" applyFont="1" applyFill="1" applyBorder="1" applyAlignment="1">
      <alignment wrapText="1"/>
    </xf>
    <xf numFmtId="0" fontId="1" fillId="2" borderId="12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left" vertical="center" wrapText="1"/>
    </xf>
    <xf numFmtId="0" fontId="20" fillId="4" borderId="12" xfId="0" applyFont="1" applyFill="1" applyBorder="1" applyAlignment="1">
      <alignment horizontal="center"/>
    </xf>
    <xf numFmtId="0" fontId="20" fillId="4" borderId="8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center"/>
    </xf>
    <xf numFmtId="2" fontId="25" fillId="0" borderId="11" xfId="0" applyNumberFormat="1" applyFont="1" applyFill="1" applyBorder="1" applyAlignment="1">
      <alignment wrapText="1"/>
    </xf>
    <xf numFmtId="0" fontId="19" fillId="0" borderId="13" xfId="0" applyFont="1" applyBorder="1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3"/>
  <sheetViews>
    <sheetView tabSelected="1" zoomScaleNormal="100" workbookViewId="0">
      <selection activeCell="G16" sqref="G16"/>
    </sheetView>
  </sheetViews>
  <sheetFormatPr defaultColWidth="11.5546875" defaultRowHeight="15" x14ac:dyDescent="0.2"/>
  <cols>
    <col min="1" max="1" width="1.5546875" customWidth="1"/>
    <col min="2" max="2" width="22.5546875" customWidth="1"/>
    <col min="3" max="3" width="0" hidden="1" customWidth="1"/>
    <col min="4" max="4" width="10" style="2" customWidth="1"/>
    <col min="5" max="5" width="8.33203125" customWidth="1"/>
    <col min="6" max="6" width="10.88671875" customWidth="1"/>
    <col min="7" max="7" width="48.109375" customWidth="1"/>
  </cols>
  <sheetData>
    <row r="1" spans="2:7" ht="26.25" customHeight="1" thickBot="1" x14ac:dyDescent="0.25"/>
    <row r="2" spans="2:7" ht="21" thickBot="1" x14ac:dyDescent="0.35">
      <c r="B2" s="88" t="s">
        <v>111</v>
      </c>
      <c r="C2" s="89"/>
      <c r="D2" s="89"/>
      <c r="E2" s="89"/>
      <c r="F2" s="89"/>
      <c r="G2" s="90"/>
    </row>
    <row r="3" spans="2:7" ht="16.5" thickBot="1" x14ac:dyDescent="0.3">
      <c r="B3" s="84" t="s">
        <v>103</v>
      </c>
      <c r="C3" s="85"/>
      <c r="D3" s="85"/>
      <c r="E3" s="85"/>
      <c r="F3" s="86"/>
      <c r="G3" s="56" t="s">
        <v>90</v>
      </c>
    </row>
    <row r="4" spans="2:7" ht="30.75" thickBot="1" x14ac:dyDescent="0.3">
      <c r="B4" s="58" t="s">
        <v>4</v>
      </c>
      <c r="C4" s="53" t="s">
        <v>5</v>
      </c>
      <c r="D4" s="54" t="s">
        <v>94</v>
      </c>
      <c r="E4" s="81" t="s">
        <v>106</v>
      </c>
      <c r="F4" s="55" t="s">
        <v>6</v>
      </c>
      <c r="G4" s="57"/>
    </row>
    <row r="5" spans="2:7" x14ac:dyDescent="0.2">
      <c r="B5" s="59" t="s">
        <v>92</v>
      </c>
      <c r="C5" s="52"/>
      <c r="D5" s="65">
        <v>2600</v>
      </c>
      <c r="E5" s="66"/>
      <c r="F5" s="67">
        <f>D5</f>
        <v>2600</v>
      </c>
      <c r="G5" s="76" t="s">
        <v>107</v>
      </c>
    </row>
    <row r="6" spans="2:7" x14ac:dyDescent="0.2">
      <c r="B6" s="59" t="s">
        <v>93</v>
      </c>
      <c r="C6" s="52"/>
      <c r="D6" s="65">
        <v>250</v>
      </c>
      <c r="E6" s="66"/>
      <c r="F6" s="67">
        <f t="shared" ref="F6:F17" si="0">D6</f>
        <v>250</v>
      </c>
      <c r="G6" s="76" t="s">
        <v>107</v>
      </c>
    </row>
    <row r="7" spans="2:7" ht="15" customHeight="1" x14ac:dyDescent="0.2">
      <c r="B7" s="59" t="s">
        <v>89</v>
      </c>
      <c r="C7" s="52"/>
      <c r="D7" s="65">
        <v>228</v>
      </c>
      <c r="E7" s="66"/>
      <c r="F7" s="67">
        <f t="shared" si="0"/>
        <v>228</v>
      </c>
      <c r="G7" s="76" t="s">
        <v>101</v>
      </c>
    </row>
    <row r="8" spans="2:7" x14ac:dyDescent="0.2">
      <c r="B8" s="59" t="s">
        <v>15</v>
      </c>
      <c r="C8" s="52"/>
      <c r="D8" s="65">
        <v>350</v>
      </c>
      <c r="E8" s="66"/>
      <c r="F8" s="67">
        <f t="shared" si="0"/>
        <v>350</v>
      </c>
      <c r="G8" s="76" t="s">
        <v>108</v>
      </c>
    </row>
    <row r="9" spans="2:7" x14ac:dyDescent="0.2">
      <c r="B9" s="59" t="s">
        <v>16</v>
      </c>
      <c r="C9" s="52"/>
      <c r="D9" s="65">
        <v>300</v>
      </c>
      <c r="E9" s="66"/>
      <c r="F9" s="67">
        <f t="shared" si="0"/>
        <v>300</v>
      </c>
      <c r="G9" s="78" t="s">
        <v>112</v>
      </c>
    </row>
    <row r="10" spans="2:7" x14ac:dyDescent="0.2">
      <c r="B10" s="59" t="s">
        <v>100</v>
      </c>
      <c r="C10" s="52"/>
      <c r="D10" s="65">
        <v>300</v>
      </c>
      <c r="E10" s="66"/>
      <c r="F10" s="67">
        <f t="shared" si="0"/>
        <v>300</v>
      </c>
      <c r="G10" s="77" t="s">
        <v>96</v>
      </c>
    </row>
    <row r="11" spans="2:7" x14ac:dyDescent="0.2">
      <c r="B11" s="59" t="s">
        <v>98</v>
      </c>
      <c r="C11" s="52"/>
      <c r="D11" s="75">
        <v>300</v>
      </c>
      <c r="E11" s="66"/>
      <c r="F11" s="67">
        <f t="shared" si="0"/>
        <v>300</v>
      </c>
      <c r="G11" s="76" t="s">
        <v>107</v>
      </c>
    </row>
    <row r="12" spans="2:7" ht="25.5" x14ac:dyDescent="0.2">
      <c r="B12" s="59" t="s">
        <v>99</v>
      </c>
      <c r="C12" s="52"/>
      <c r="D12" s="75">
        <v>300</v>
      </c>
      <c r="E12" s="66"/>
      <c r="F12" s="67">
        <f t="shared" si="0"/>
        <v>300</v>
      </c>
      <c r="G12" s="83" t="s">
        <v>96</v>
      </c>
    </row>
    <row r="13" spans="2:7" x14ac:dyDescent="0.2">
      <c r="B13" s="59" t="s">
        <v>18</v>
      </c>
      <c r="C13" s="52"/>
      <c r="D13" s="75">
        <v>100</v>
      </c>
      <c r="E13" s="66"/>
      <c r="F13" s="67">
        <f t="shared" si="0"/>
        <v>100</v>
      </c>
      <c r="G13" s="76" t="s">
        <v>109</v>
      </c>
    </row>
    <row r="14" spans="2:7" x14ac:dyDescent="0.2">
      <c r="B14" s="59" t="s">
        <v>97</v>
      </c>
      <c r="C14" s="52"/>
      <c r="D14" s="65">
        <v>600</v>
      </c>
      <c r="E14" s="66"/>
      <c r="F14" s="67">
        <f t="shared" si="0"/>
        <v>600</v>
      </c>
      <c r="G14" s="91" t="s">
        <v>110</v>
      </c>
    </row>
    <row r="15" spans="2:7" x14ac:dyDescent="0.2">
      <c r="B15" s="60" t="s">
        <v>102</v>
      </c>
      <c r="C15" s="52"/>
      <c r="D15" s="75">
        <v>2000</v>
      </c>
      <c r="E15" s="66"/>
      <c r="F15" s="67">
        <f t="shared" si="0"/>
        <v>2000</v>
      </c>
      <c r="G15" s="78" t="s">
        <v>96</v>
      </c>
    </row>
    <row r="16" spans="2:7" x14ac:dyDescent="0.2">
      <c r="B16" s="60" t="s">
        <v>104</v>
      </c>
      <c r="C16" s="52"/>
      <c r="D16" s="65">
        <v>225</v>
      </c>
      <c r="E16" s="66"/>
      <c r="F16" s="67">
        <f t="shared" si="0"/>
        <v>225</v>
      </c>
      <c r="G16" s="77" t="s">
        <v>96</v>
      </c>
    </row>
    <row r="17" spans="2:7" ht="15.75" customHeight="1" x14ac:dyDescent="0.2">
      <c r="B17" s="92" t="s">
        <v>77</v>
      </c>
      <c r="C17" s="52"/>
      <c r="D17" s="65">
        <v>300</v>
      </c>
      <c r="E17" s="74"/>
      <c r="F17" s="67">
        <f t="shared" si="0"/>
        <v>300</v>
      </c>
      <c r="G17" s="76" t="s">
        <v>107</v>
      </c>
    </row>
    <row r="18" spans="2:7" ht="15.75" thickBot="1" x14ac:dyDescent="0.25">
      <c r="B18" s="62" t="s">
        <v>91</v>
      </c>
      <c r="C18" s="63"/>
      <c r="D18" s="64">
        <f>SUM(D5:D17)</f>
        <v>7853</v>
      </c>
      <c r="E18" s="64">
        <f>SUM(E4:E17)</f>
        <v>0</v>
      </c>
      <c r="F18" s="64">
        <f>SUM(F4:F17)</f>
        <v>7853</v>
      </c>
      <c r="G18" s="61" t="s">
        <v>96</v>
      </c>
    </row>
    <row r="19" spans="2:7" x14ac:dyDescent="0.2">
      <c r="B19" s="71"/>
      <c r="C19" s="72"/>
      <c r="D19" s="73"/>
      <c r="E19" s="73" t="s">
        <v>96</v>
      </c>
      <c r="F19" s="73"/>
      <c r="G19" s="70"/>
    </row>
    <row r="20" spans="2:7" x14ac:dyDescent="0.2">
      <c r="B20" s="69" t="s">
        <v>95</v>
      </c>
      <c r="C20" s="49"/>
      <c r="D20" s="50"/>
      <c r="E20" s="51"/>
      <c r="F20" s="51"/>
      <c r="G20" s="12"/>
    </row>
    <row r="21" spans="2:7" ht="24" customHeight="1" x14ac:dyDescent="0.2">
      <c r="B21" s="87" t="s">
        <v>96</v>
      </c>
      <c r="C21" s="87"/>
      <c r="D21" s="87"/>
      <c r="E21" s="87"/>
      <c r="F21" s="68"/>
      <c r="G21" s="68"/>
    </row>
    <row r="23" spans="2:7" x14ac:dyDescent="0.2">
      <c r="B23" s="20" t="s">
        <v>105</v>
      </c>
      <c r="C23" s="20"/>
      <c r="D23" s="79"/>
      <c r="E23" s="80">
        <v>1082.93</v>
      </c>
      <c r="F23" s="82"/>
    </row>
  </sheetData>
  <mergeCells count="3">
    <mergeCell ref="B3:F3"/>
    <mergeCell ref="B21:E21"/>
    <mergeCell ref="B2:G2"/>
  </mergeCells>
  <phoneticPr fontId="9" type="noConversion"/>
  <printOptions gridLines="1"/>
  <pageMargins left="0.35433070866141736" right="0.35433070866141736" top="0.78740157480314965" bottom="0.78740157480314965" header="0.51181102362204722" footer="0.51181102362204722"/>
  <pageSetup paperSize="9" fitToHeight="0" orientation="landscape" horizontalDpi="4294967293" verticalDpi="2400" r:id="rId1"/>
  <headerFooter alignWithMargins="0">
    <oddHeader xml:space="preserve">&amp;C KPC expenditure against budget 2021 - 2022 as at 31.07.21&amp;R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2"/>
  <sheetViews>
    <sheetView topLeftCell="D1" zoomScale="125" workbookViewId="0">
      <selection activeCell="F14" sqref="F14"/>
    </sheetView>
  </sheetViews>
  <sheetFormatPr defaultColWidth="11.5546875" defaultRowHeight="15" x14ac:dyDescent="0.2"/>
  <cols>
    <col min="1" max="1" width="16.5546875" style="9" customWidth="1"/>
    <col min="2" max="3" width="7.109375" customWidth="1"/>
    <col min="4" max="4" width="7.5546875" customWidth="1"/>
    <col min="5" max="5" width="6.109375" customWidth="1"/>
    <col min="6" max="6" width="8.88671875" customWidth="1"/>
    <col min="7" max="7" width="9.21875" customWidth="1"/>
    <col min="8" max="8" width="9" customWidth="1"/>
    <col min="9" max="9" width="9.44140625" style="7" customWidth="1"/>
    <col min="10" max="10" width="9.44140625" customWidth="1"/>
    <col min="11" max="11" width="8.77734375" customWidth="1"/>
    <col min="12" max="12" width="8.109375" customWidth="1"/>
    <col min="13" max="13" width="7.77734375" customWidth="1"/>
    <col min="14" max="14" width="8.21875" bestFit="1" customWidth="1"/>
  </cols>
  <sheetData>
    <row r="1" spans="1:14" ht="15.75" x14ac:dyDescent="0.25">
      <c r="A1" s="4" t="s">
        <v>7</v>
      </c>
      <c r="B1" s="3" t="s">
        <v>8</v>
      </c>
      <c r="C1" s="5" t="s">
        <v>9</v>
      </c>
      <c r="D1" s="5" t="s">
        <v>10</v>
      </c>
      <c r="E1" s="5" t="s">
        <v>11</v>
      </c>
      <c r="F1" s="5" t="s">
        <v>12</v>
      </c>
      <c r="G1" s="5" t="s">
        <v>23</v>
      </c>
      <c r="H1" s="5" t="s">
        <v>24</v>
      </c>
      <c r="I1" s="6" t="s">
        <v>35</v>
      </c>
      <c r="J1" s="5" t="s">
        <v>25</v>
      </c>
      <c r="K1" s="5" t="s">
        <v>30</v>
      </c>
      <c r="L1" s="5" t="s">
        <v>31</v>
      </c>
      <c r="M1" s="5" t="s">
        <v>32</v>
      </c>
      <c r="N1" s="5" t="s">
        <v>33</v>
      </c>
    </row>
    <row r="2" spans="1:14" ht="15.75" x14ac:dyDescent="0.25">
      <c r="A2" s="4" t="s">
        <v>14</v>
      </c>
      <c r="B2" s="40"/>
      <c r="C2" s="35"/>
      <c r="D2" s="40"/>
      <c r="E2" s="16"/>
      <c r="F2" s="16"/>
      <c r="G2" s="16"/>
      <c r="H2" s="1"/>
      <c r="I2" s="41"/>
      <c r="J2" s="41"/>
      <c r="K2" s="41"/>
      <c r="L2" s="36"/>
      <c r="M2" s="35"/>
      <c r="N2" s="16">
        <f>SUM(B2:M2)</f>
        <v>0</v>
      </c>
    </row>
    <row r="3" spans="1:14" ht="15.75" x14ac:dyDescent="0.25">
      <c r="A3" s="4" t="s">
        <v>34</v>
      </c>
      <c r="B3" s="40"/>
      <c r="C3" s="35"/>
      <c r="D3" s="40"/>
      <c r="E3" s="16"/>
      <c r="F3" s="15"/>
      <c r="G3" s="1"/>
      <c r="I3" s="8"/>
      <c r="K3" s="11"/>
      <c r="L3" s="36"/>
      <c r="M3" s="35"/>
      <c r="N3" s="16">
        <f t="shared" ref="N3:N16" si="0">SUM(B3:M3)</f>
        <v>0</v>
      </c>
    </row>
    <row r="4" spans="1:14" ht="15.75" x14ac:dyDescent="0.25">
      <c r="A4" s="4" t="s">
        <v>15</v>
      </c>
      <c r="B4" s="40"/>
      <c r="C4" s="35"/>
      <c r="D4" s="16"/>
      <c r="E4" s="15"/>
      <c r="F4" s="15"/>
      <c r="G4" s="1"/>
      <c r="I4" s="8"/>
      <c r="K4" s="11"/>
      <c r="L4" s="36"/>
      <c r="M4" s="35"/>
      <c r="N4" s="16">
        <f>SUM(B4:M4)</f>
        <v>0</v>
      </c>
    </row>
    <row r="5" spans="1:14" ht="15.75" x14ac:dyDescent="0.25">
      <c r="A5" s="4" t="s">
        <v>16</v>
      </c>
      <c r="B5" s="16"/>
      <c r="C5" s="35"/>
      <c r="D5" s="15"/>
      <c r="E5" s="15"/>
      <c r="F5" s="15"/>
      <c r="G5" s="16"/>
      <c r="I5" s="8"/>
      <c r="K5" s="1"/>
      <c r="L5" s="36"/>
      <c r="M5" s="35"/>
      <c r="N5" s="16">
        <f>SUM(B5:M5)</f>
        <v>0</v>
      </c>
    </row>
    <row r="6" spans="1:14" ht="15.75" x14ac:dyDescent="0.25">
      <c r="A6" s="4" t="s">
        <v>17</v>
      </c>
      <c r="B6" s="15"/>
      <c r="C6" s="35"/>
      <c r="D6" s="15"/>
      <c r="E6" s="15"/>
      <c r="F6" s="15"/>
      <c r="G6" s="16"/>
      <c r="I6" s="8"/>
      <c r="L6" s="36"/>
      <c r="M6" s="35"/>
      <c r="N6" s="16">
        <f t="shared" si="0"/>
        <v>0</v>
      </c>
    </row>
    <row r="7" spans="1:14" ht="15.75" x14ac:dyDescent="0.25">
      <c r="A7" s="4" t="s">
        <v>18</v>
      </c>
      <c r="B7" s="15"/>
      <c r="C7" s="35"/>
      <c r="D7" s="16"/>
      <c r="E7" s="15"/>
      <c r="F7" s="15"/>
      <c r="G7" s="40"/>
      <c r="H7" s="16"/>
      <c r="I7" s="8"/>
      <c r="L7" s="36"/>
      <c r="M7" s="35"/>
      <c r="N7" s="16">
        <f t="shared" si="0"/>
        <v>0</v>
      </c>
    </row>
    <row r="8" spans="1:14" ht="15.75" x14ac:dyDescent="0.25">
      <c r="A8" s="4" t="s">
        <v>19</v>
      </c>
      <c r="B8" s="16"/>
      <c r="C8" s="35"/>
      <c r="D8" s="16"/>
      <c r="E8" s="15"/>
      <c r="F8" s="15"/>
      <c r="G8" s="40"/>
      <c r="H8" s="1"/>
      <c r="I8" s="8"/>
      <c r="K8" s="1"/>
      <c r="L8" s="36"/>
      <c r="M8" s="35"/>
      <c r="N8" s="16">
        <f t="shared" si="0"/>
        <v>0</v>
      </c>
    </row>
    <row r="9" spans="1:14" ht="15.75" x14ac:dyDescent="0.25">
      <c r="A9" s="31" t="s">
        <v>20</v>
      </c>
      <c r="B9" s="15"/>
      <c r="C9" s="35"/>
      <c r="D9" s="15"/>
      <c r="E9" s="15"/>
      <c r="F9" s="15"/>
      <c r="G9" s="15"/>
      <c r="I9" s="8"/>
      <c r="K9" s="1"/>
      <c r="L9" s="36"/>
      <c r="M9" s="35"/>
      <c r="N9" s="16">
        <f t="shared" si="0"/>
        <v>0</v>
      </c>
    </row>
    <row r="10" spans="1:14" ht="15.75" x14ac:dyDescent="0.25">
      <c r="A10" s="31" t="s">
        <v>64</v>
      </c>
      <c r="B10" s="40"/>
      <c r="C10" s="35"/>
      <c r="D10" s="15"/>
      <c r="E10" s="15"/>
      <c r="F10" s="15"/>
      <c r="G10" s="15"/>
      <c r="I10" s="8"/>
      <c r="K10" s="1"/>
      <c r="L10" s="36"/>
      <c r="M10" s="35"/>
      <c r="N10" s="16">
        <f t="shared" si="0"/>
        <v>0</v>
      </c>
    </row>
    <row r="11" spans="1:14" ht="15.75" x14ac:dyDescent="0.25">
      <c r="A11" s="4" t="s">
        <v>21</v>
      </c>
      <c r="B11" s="15"/>
      <c r="C11" s="35"/>
      <c r="D11" s="15"/>
      <c r="E11" s="15"/>
      <c r="F11" s="16"/>
      <c r="G11" s="16"/>
      <c r="I11" s="34"/>
      <c r="L11" s="36"/>
      <c r="M11" s="35"/>
      <c r="N11" s="16">
        <f t="shared" si="0"/>
        <v>0</v>
      </c>
    </row>
    <row r="12" spans="1:14" ht="31.5" x14ac:dyDescent="0.25">
      <c r="A12" s="4" t="s">
        <v>22</v>
      </c>
      <c r="B12" s="16"/>
      <c r="C12" s="1"/>
      <c r="E12" s="1"/>
      <c r="G12" s="30"/>
      <c r="I12" s="8"/>
      <c r="K12" s="1"/>
      <c r="L12" s="36"/>
      <c r="M12" s="35"/>
      <c r="N12" s="16">
        <f t="shared" si="0"/>
        <v>0</v>
      </c>
    </row>
    <row r="13" spans="1:14" ht="15.75" x14ac:dyDescent="0.25">
      <c r="A13" s="4" t="s">
        <v>47</v>
      </c>
      <c r="B13" s="1"/>
      <c r="D13" s="35"/>
      <c r="H13" s="1"/>
      <c r="M13" s="35"/>
      <c r="N13" s="16">
        <f t="shared" si="0"/>
        <v>0</v>
      </c>
    </row>
    <row r="14" spans="1:14" ht="15.75" x14ac:dyDescent="0.25">
      <c r="A14" s="4" t="s">
        <v>70</v>
      </c>
      <c r="D14" s="35"/>
      <c r="G14" s="1"/>
      <c r="H14" s="1"/>
      <c r="I14" s="8"/>
      <c r="L14" s="35"/>
      <c r="M14" s="35"/>
      <c r="N14" s="16">
        <f t="shared" si="0"/>
        <v>0</v>
      </c>
    </row>
    <row r="15" spans="1:14" ht="15.75" x14ac:dyDescent="0.25">
      <c r="A15" s="4" t="s">
        <v>69</v>
      </c>
      <c r="C15" s="1"/>
      <c r="D15" s="35"/>
      <c r="M15" s="35"/>
      <c r="N15" s="16">
        <f t="shared" si="0"/>
        <v>0</v>
      </c>
    </row>
    <row r="16" spans="1:14" ht="15.75" x14ac:dyDescent="0.25">
      <c r="A16" s="4"/>
      <c r="C16" s="1"/>
      <c r="E16" s="1"/>
      <c r="G16" s="1"/>
      <c r="M16" s="1"/>
      <c r="N16" s="16">
        <f t="shared" si="0"/>
        <v>0</v>
      </c>
    </row>
    <row r="17" spans="1:14" x14ac:dyDescent="0.2">
      <c r="B17" s="1">
        <f t="shared" ref="B17:M17" si="1">SUM(B2:B16)</f>
        <v>0</v>
      </c>
      <c r="C17" s="1">
        <f t="shared" si="1"/>
        <v>0</v>
      </c>
      <c r="D17" s="1">
        <f t="shared" si="1"/>
        <v>0</v>
      </c>
      <c r="E17" s="1">
        <f t="shared" si="1"/>
        <v>0</v>
      </c>
      <c r="F17" s="1">
        <f t="shared" si="1"/>
        <v>0</v>
      </c>
      <c r="G17" s="1">
        <f t="shared" si="1"/>
        <v>0</v>
      </c>
      <c r="H17" s="1">
        <f t="shared" si="1"/>
        <v>0</v>
      </c>
      <c r="I17" s="1">
        <f t="shared" si="1"/>
        <v>0</v>
      </c>
      <c r="J17" s="1">
        <f t="shared" si="1"/>
        <v>0</v>
      </c>
      <c r="K17" s="1">
        <f t="shared" si="1"/>
        <v>0</v>
      </c>
      <c r="L17" s="1">
        <f t="shared" si="1"/>
        <v>0</v>
      </c>
      <c r="M17" s="1">
        <f t="shared" si="1"/>
        <v>0</v>
      </c>
      <c r="N17" s="16">
        <f>SUM(N2:N16)</f>
        <v>0</v>
      </c>
    </row>
    <row r="18" spans="1:14" x14ac:dyDescent="0.2">
      <c r="A18" s="9" t="s">
        <v>80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6">
        <f>SUM(B18:M18)</f>
        <v>0</v>
      </c>
    </row>
    <row r="19" spans="1:14" x14ac:dyDescent="0.2">
      <c r="N19" s="1"/>
    </row>
    <row r="20" spans="1:14" ht="15.75" x14ac:dyDescent="0.25">
      <c r="A20" s="33" t="s">
        <v>44</v>
      </c>
      <c r="D20" s="43" t="s">
        <v>46</v>
      </c>
      <c r="H20" s="43" t="s">
        <v>58</v>
      </c>
      <c r="J20" s="43" t="s">
        <v>53</v>
      </c>
    </row>
    <row r="21" spans="1:14" x14ac:dyDescent="0.2">
      <c r="A21" s="32" t="s">
        <v>42</v>
      </c>
      <c r="D21" s="44">
        <v>125.31</v>
      </c>
      <c r="H21" t="s">
        <v>62</v>
      </c>
      <c r="J21" t="s">
        <v>41</v>
      </c>
    </row>
    <row r="22" spans="1:14" ht="45" x14ac:dyDescent="0.2">
      <c r="A22" s="9" t="s">
        <v>43</v>
      </c>
      <c r="D22" s="44"/>
    </row>
    <row r="23" spans="1:14" x14ac:dyDescent="0.2">
      <c r="D23" s="44"/>
    </row>
    <row r="24" spans="1:14" ht="30.75" x14ac:dyDescent="0.25">
      <c r="A24" s="32" t="s">
        <v>78</v>
      </c>
      <c r="D24" s="43"/>
      <c r="H24" s="43"/>
    </row>
    <row r="26" spans="1:14" ht="15.75" x14ac:dyDescent="0.25">
      <c r="A26" s="33" t="s">
        <v>45</v>
      </c>
      <c r="D26" s="43" t="s">
        <v>49</v>
      </c>
      <c r="H26" s="43" t="s">
        <v>59</v>
      </c>
    </row>
    <row r="27" spans="1:14" ht="30" x14ac:dyDescent="0.2">
      <c r="A27" s="32" t="s">
        <v>38</v>
      </c>
      <c r="D27" s="44">
        <v>222</v>
      </c>
      <c r="H27" s="44">
        <v>60</v>
      </c>
    </row>
    <row r="28" spans="1:14" x14ac:dyDescent="0.2">
      <c r="A28" s="32" t="s">
        <v>40</v>
      </c>
    </row>
    <row r="29" spans="1:14" ht="15.75" x14ac:dyDescent="0.25">
      <c r="A29" s="9" t="s">
        <v>39</v>
      </c>
      <c r="D29" s="43"/>
    </row>
    <row r="30" spans="1:14" ht="15.75" x14ac:dyDescent="0.25">
      <c r="A30" s="33"/>
    </row>
    <row r="32" spans="1:14" ht="15.75" x14ac:dyDescent="0.25">
      <c r="A32" s="33"/>
    </row>
    <row r="34" spans="1:1" ht="15.75" x14ac:dyDescent="0.25">
      <c r="A34" s="33"/>
    </row>
    <row r="40" spans="1:1" ht="15.75" x14ac:dyDescent="0.25">
      <c r="A40" s="33"/>
    </row>
    <row r="45" spans="1:1" ht="15.75" x14ac:dyDescent="0.25">
      <c r="A45" s="33"/>
    </row>
    <row r="50" spans="1:1" ht="15.75" x14ac:dyDescent="0.25">
      <c r="A50" s="33"/>
    </row>
    <row r="52" spans="1:1" x14ac:dyDescent="0.2">
      <c r="A52" s="42"/>
    </row>
  </sheetData>
  <phoneticPr fontId="9" type="noConversion"/>
  <printOptions gridLines="1"/>
  <pageMargins left="0.75000000000000011" right="0.75000000000000011" top="1" bottom="1" header="0.5" footer="0.5"/>
  <pageSetup paperSize="10" scale="71" orientation="landscape" horizontalDpi="4294967292" verticalDpi="4294967292"/>
  <headerFooter alignWithMargins="0">
    <oddHeader xml:space="preserve">&amp;CKnowstone Parish Council Expenditure 2015/16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workbookViewId="0">
      <selection activeCell="E11" sqref="E11"/>
    </sheetView>
  </sheetViews>
  <sheetFormatPr defaultColWidth="11.5546875" defaultRowHeight="15" x14ac:dyDescent="0.2"/>
  <cols>
    <col min="1" max="1" width="17.5546875" bestFit="1" customWidth="1"/>
    <col min="2" max="2" width="12.88671875" bestFit="1" customWidth="1"/>
  </cols>
  <sheetData>
    <row r="1" spans="1:5" ht="47.25" x14ac:dyDescent="0.25">
      <c r="A1" s="3" t="s">
        <v>3</v>
      </c>
      <c r="B1" s="13" t="s">
        <v>71</v>
      </c>
      <c r="C1" s="14"/>
      <c r="D1" s="14" t="s">
        <v>63</v>
      </c>
      <c r="E1" s="14" t="s">
        <v>79</v>
      </c>
    </row>
    <row r="2" spans="1:5" x14ac:dyDescent="0.2">
      <c r="A2" t="s">
        <v>2</v>
      </c>
      <c r="B2" s="44">
        <v>30386.23</v>
      </c>
      <c r="C2" s="35"/>
      <c r="D2" s="35">
        <v>32504.57</v>
      </c>
      <c r="E2" s="35">
        <v>24096.71</v>
      </c>
    </row>
    <row r="3" spans="1:5" x14ac:dyDescent="0.2">
      <c r="A3" t="s">
        <v>85</v>
      </c>
      <c r="B3" s="44">
        <v>2920</v>
      </c>
      <c r="D3" s="1"/>
      <c r="E3" s="35">
        <v>2190</v>
      </c>
    </row>
    <row r="4" spans="1:5" x14ac:dyDescent="0.2">
      <c r="A4" t="s">
        <v>86</v>
      </c>
      <c r="B4" t="s">
        <v>61</v>
      </c>
      <c r="D4" s="1"/>
      <c r="E4" s="35">
        <v>300</v>
      </c>
    </row>
    <row r="5" spans="1:5" x14ac:dyDescent="0.2">
      <c r="A5" t="s">
        <v>87</v>
      </c>
      <c r="B5" s="35">
        <v>285.72000000000003</v>
      </c>
      <c r="C5" s="1"/>
      <c r="D5" s="35">
        <v>273.85000000000002</v>
      </c>
      <c r="E5" s="35">
        <v>524.64</v>
      </c>
    </row>
    <row r="6" spans="1:5" x14ac:dyDescent="0.2">
      <c r="A6" t="s">
        <v>88</v>
      </c>
      <c r="B6" s="35">
        <v>1825.5</v>
      </c>
      <c r="C6" s="1"/>
      <c r="D6" s="35">
        <v>1825.5</v>
      </c>
      <c r="E6" s="44">
        <v>3651</v>
      </c>
    </row>
    <row r="7" spans="1:5" x14ac:dyDescent="0.2">
      <c r="A7" t="s">
        <v>55</v>
      </c>
      <c r="B7" s="35">
        <v>455.5</v>
      </c>
      <c r="C7" s="1"/>
      <c r="D7" s="1"/>
    </row>
    <row r="8" spans="1:5" x14ac:dyDescent="0.2">
      <c r="A8" t="s">
        <v>56</v>
      </c>
      <c r="B8" s="35">
        <v>119</v>
      </c>
      <c r="C8" s="1"/>
      <c r="D8" s="35">
        <v>68.41</v>
      </c>
      <c r="E8" s="35">
        <v>380</v>
      </c>
    </row>
    <row r="9" spans="1:5" x14ac:dyDescent="0.2">
      <c r="A9" t="s">
        <v>57</v>
      </c>
      <c r="B9" s="35">
        <v>10.02</v>
      </c>
      <c r="C9" s="1"/>
      <c r="D9" s="1"/>
      <c r="E9" s="35">
        <v>4.0599999999999996</v>
      </c>
    </row>
    <row r="10" spans="1:5" x14ac:dyDescent="0.2">
      <c r="B10" s="1"/>
      <c r="C10" s="1"/>
      <c r="D10" s="1"/>
    </row>
    <row r="11" spans="1:5" x14ac:dyDescent="0.2">
      <c r="B11" s="1"/>
      <c r="D11" s="1"/>
    </row>
    <row r="12" spans="1:5" x14ac:dyDescent="0.2">
      <c r="B12" s="1"/>
      <c r="C12" s="1"/>
      <c r="D12" s="1"/>
    </row>
    <row r="13" spans="1:5" x14ac:dyDescent="0.2">
      <c r="C13" s="1"/>
    </row>
    <row r="14" spans="1:5" x14ac:dyDescent="0.2">
      <c r="B14" s="1"/>
    </row>
    <row r="15" spans="1:5" x14ac:dyDescent="0.2">
      <c r="B15" s="1"/>
    </row>
    <row r="16" spans="1:5" x14ac:dyDescent="0.2">
      <c r="B16" s="1"/>
    </row>
    <row r="17" spans="2:3" x14ac:dyDescent="0.2">
      <c r="B17" s="10"/>
    </row>
    <row r="21" spans="2:3" x14ac:dyDescent="0.2">
      <c r="C21" s="1"/>
    </row>
  </sheetData>
  <phoneticPr fontId="9" type="noConversion"/>
  <printOptions gridLines="1"/>
  <pageMargins left="0.75" right="0.75" top="1" bottom="1" header="0.5" footer="0.5"/>
  <pageSetup paperSize="10" orientation="portrait" horizontalDpi="4294967292" verticalDpi="4294967292"/>
  <headerFooter alignWithMargins="0">
    <oddHeader xml:space="preserve">&amp;CKnowstone Parish Income 2015/16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83"/>
  <sheetViews>
    <sheetView zoomScaleNormal="100" workbookViewId="0">
      <selection activeCell="D16" sqref="D16"/>
    </sheetView>
  </sheetViews>
  <sheetFormatPr defaultColWidth="11.5546875" defaultRowHeight="15" x14ac:dyDescent="0.2"/>
  <cols>
    <col min="1" max="1" width="20.21875" customWidth="1"/>
    <col min="2" max="2" width="10.109375" customWidth="1"/>
    <col min="3" max="3" width="10" customWidth="1"/>
    <col min="4" max="4" width="14" customWidth="1"/>
    <col min="5" max="5" width="14.21875" customWidth="1"/>
  </cols>
  <sheetData>
    <row r="1" spans="1:5" x14ac:dyDescent="0.2">
      <c r="B1" t="s">
        <v>13</v>
      </c>
      <c r="D1" s="48"/>
    </row>
    <row r="2" spans="1:5" ht="15.75" x14ac:dyDescent="0.25">
      <c r="A2" s="17" t="s">
        <v>74</v>
      </c>
      <c r="B2" s="21"/>
      <c r="C2" s="21">
        <v>21789.68</v>
      </c>
      <c r="D2" s="21"/>
      <c r="E2" s="21"/>
    </row>
    <row r="3" spans="1:5" ht="15.75" x14ac:dyDescent="0.25">
      <c r="A3" s="17" t="s">
        <v>67</v>
      </c>
      <c r="B3" s="21"/>
      <c r="C3" s="21"/>
      <c r="D3" s="18"/>
      <c r="E3" s="18"/>
    </row>
    <row r="4" spans="1:5" x14ac:dyDescent="0.2">
      <c r="A4" t="s">
        <v>50</v>
      </c>
      <c r="B4" s="21"/>
      <c r="C4" s="21"/>
      <c r="D4" s="18"/>
      <c r="E4" s="21"/>
    </row>
    <row r="5" spans="1:5" x14ac:dyDescent="0.2">
      <c r="A5" t="s">
        <v>1</v>
      </c>
      <c r="B5" s="21"/>
      <c r="C5" s="21"/>
      <c r="D5" s="18"/>
      <c r="E5" s="21"/>
    </row>
    <row r="6" spans="1:5" x14ac:dyDescent="0.2">
      <c r="A6" t="s">
        <v>68</v>
      </c>
      <c r="B6" s="21"/>
      <c r="C6" s="21"/>
      <c r="D6" s="18"/>
      <c r="E6" s="21"/>
    </row>
    <row r="7" spans="1:5" x14ac:dyDescent="0.2">
      <c r="A7" t="s">
        <v>0</v>
      </c>
      <c r="B7" s="21"/>
      <c r="C7" s="21">
        <v>2076.3000000000002</v>
      </c>
      <c r="D7" s="18"/>
      <c r="E7" s="21"/>
    </row>
    <row r="8" spans="1:5" x14ac:dyDescent="0.2">
      <c r="A8" t="s">
        <v>52</v>
      </c>
      <c r="B8" s="21"/>
      <c r="C8" s="21"/>
      <c r="D8" s="18"/>
      <c r="E8" s="21"/>
    </row>
    <row r="9" spans="1:5" x14ac:dyDescent="0.2">
      <c r="A9" t="s">
        <v>51</v>
      </c>
      <c r="B9" s="21"/>
      <c r="C9" s="21"/>
      <c r="D9" s="18"/>
      <c r="E9" s="21"/>
    </row>
    <row r="10" spans="1:5" x14ac:dyDescent="0.2">
      <c r="A10" t="s">
        <v>66</v>
      </c>
      <c r="B10" s="21"/>
      <c r="C10" s="21">
        <v>0.45</v>
      </c>
      <c r="D10" s="18"/>
      <c r="E10" s="21"/>
    </row>
    <row r="11" spans="1:5" ht="15.75" thickBot="1" x14ac:dyDescent="0.25">
      <c r="A11" s="18"/>
      <c r="B11" s="21"/>
      <c r="C11" s="22">
        <f>SUM(C2:C10)</f>
        <v>23866.43</v>
      </c>
      <c r="D11" s="18"/>
      <c r="E11" s="21"/>
    </row>
    <row r="12" spans="1:5" ht="30.75" thickTop="1" x14ac:dyDescent="0.25">
      <c r="A12" s="19" t="s">
        <v>26</v>
      </c>
      <c r="B12" s="23" t="s">
        <v>82</v>
      </c>
      <c r="C12" s="23" t="s">
        <v>27</v>
      </c>
      <c r="D12" s="29" t="s">
        <v>28</v>
      </c>
      <c r="E12" s="24" t="s">
        <v>29</v>
      </c>
    </row>
    <row r="13" spans="1:5" ht="15.75" x14ac:dyDescent="0.25">
      <c r="A13" s="4" t="s">
        <v>14</v>
      </c>
      <c r="B13" s="21">
        <f>Budget!D5</f>
        <v>2600</v>
      </c>
      <c r="C13" s="21">
        <f>'KPC Expenditure'!N2</f>
        <v>0</v>
      </c>
      <c r="D13" s="21">
        <v>92.15</v>
      </c>
      <c r="E13" s="25">
        <f>B13-C13-'KPC Expenditure'!L2</f>
        <v>2600</v>
      </c>
    </row>
    <row r="14" spans="1:5" ht="15.75" x14ac:dyDescent="0.25">
      <c r="A14" s="4" t="s">
        <v>34</v>
      </c>
      <c r="B14" s="21">
        <f>Budget!D6</f>
        <v>250</v>
      </c>
      <c r="C14" s="21">
        <f>'KPC Expenditure'!N3</f>
        <v>0</v>
      </c>
      <c r="D14" s="21">
        <v>7.5</v>
      </c>
      <c r="E14" s="25">
        <f>B14-C14-'KPC Expenditure'!L3</f>
        <v>250</v>
      </c>
    </row>
    <row r="15" spans="1:5" ht="15.75" x14ac:dyDescent="0.25">
      <c r="A15" s="4" t="s">
        <v>15</v>
      </c>
      <c r="B15" s="21">
        <f>Budget!D8</f>
        <v>350</v>
      </c>
      <c r="C15" s="21">
        <f>'KPC Expenditure'!N4</f>
        <v>0</v>
      </c>
      <c r="D15" s="21">
        <v>439.45</v>
      </c>
      <c r="E15" s="25">
        <f>B15-C15-'KPC Expenditure'!L4</f>
        <v>350</v>
      </c>
    </row>
    <row r="16" spans="1:5" ht="15.75" x14ac:dyDescent="0.25">
      <c r="A16" s="4" t="s">
        <v>16</v>
      </c>
      <c r="B16" s="21">
        <f>Budget!D9</f>
        <v>300</v>
      </c>
      <c r="C16" s="21">
        <f>'KPC Expenditure'!N5</f>
        <v>0</v>
      </c>
      <c r="D16" s="21"/>
      <c r="E16" s="25">
        <f>B16-C16-'KPC Expenditure'!L5</f>
        <v>300</v>
      </c>
    </row>
    <row r="17" spans="1:5" ht="15.75" x14ac:dyDescent="0.25">
      <c r="A17" s="4" t="s">
        <v>17</v>
      </c>
      <c r="B17" s="21">
        <f>Budget!D10</f>
        <v>300</v>
      </c>
      <c r="C17" s="21">
        <f>'KPC Expenditure'!N6</f>
        <v>0</v>
      </c>
      <c r="D17" s="18"/>
      <c r="E17" s="25">
        <f>B17-C17-'KPC Expenditure'!L6</f>
        <v>300</v>
      </c>
    </row>
    <row r="18" spans="1:5" ht="15.75" x14ac:dyDescent="0.25">
      <c r="A18" s="4" t="s">
        <v>18</v>
      </c>
      <c r="B18" s="21">
        <f>Budget!D13</f>
        <v>100</v>
      </c>
      <c r="C18" s="21">
        <f>'KPC Expenditure'!N7</f>
        <v>0</v>
      </c>
      <c r="D18" s="21"/>
      <c r="E18" s="25">
        <f>B18-C18-'KPC Expenditure'!L7</f>
        <v>100</v>
      </c>
    </row>
    <row r="19" spans="1:5" ht="15.75" x14ac:dyDescent="0.25">
      <c r="A19" s="4" t="s">
        <v>19</v>
      </c>
      <c r="B19" s="21">
        <f>Budget!D14</f>
        <v>600</v>
      </c>
      <c r="C19" s="21">
        <f>'KPC Expenditure'!N8</f>
        <v>0</v>
      </c>
      <c r="D19" s="21">
        <v>200</v>
      </c>
      <c r="E19" s="25">
        <f>B19-C19-'KPC Expenditure'!L8</f>
        <v>600</v>
      </c>
    </row>
    <row r="20" spans="1:5" ht="15.75" x14ac:dyDescent="0.25">
      <c r="A20" s="31" t="s">
        <v>20</v>
      </c>
      <c r="B20" s="21" t="e">
        <f>Budget!#REF!</f>
        <v>#REF!</v>
      </c>
      <c r="C20" s="21">
        <f>'KPC Expenditure'!N9</f>
        <v>0</v>
      </c>
      <c r="D20" s="18"/>
      <c r="E20" s="25" t="e">
        <f>B20-C20-'KPC Expenditure'!L9</f>
        <v>#REF!</v>
      </c>
    </row>
    <row r="21" spans="1:5" ht="15.75" x14ac:dyDescent="0.25">
      <c r="A21" s="31" t="s">
        <v>54</v>
      </c>
      <c r="B21" s="21" t="e">
        <f>Budget!#REF!</f>
        <v>#REF!</v>
      </c>
      <c r="C21" s="21">
        <f>'KPC Expenditure'!N10</f>
        <v>0</v>
      </c>
      <c r="D21" s="21"/>
      <c r="E21" s="25" t="e">
        <f>B21-C21-'KPC Expenditure'!L10</f>
        <v>#REF!</v>
      </c>
    </row>
    <row r="22" spans="1:5" ht="15.75" x14ac:dyDescent="0.25">
      <c r="A22" s="4" t="s">
        <v>21</v>
      </c>
      <c r="B22" s="21">
        <f>Budget!D15</f>
        <v>2000</v>
      </c>
      <c r="C22" s="21">
        <f>'KPC Expenditure'!N11</f>
        <v>0</v>
      </c>
      <c r="D22" s="21"/>
      <c r="E22" s="25">
        <f>B22-C22-'KPC Expenditure'!L11</f>
        <v>2000</v>
      </c>
    </row>
    <row r="23" spans="1:5" ht="15.75" x14ac:dyDescent="0.25">
      <c r="A23" s="4" t="s">
        <v>22</v>
      </c>
      <c r="B23" s="21">
        <f>Budget!D16</f>
        <v>225</v>
      </c>
      <c r="C23" s="21">
        <f>'KPC Expenditure'!N12</f>
        <v>0</v>
      </c>
      <c r="D23" s="21"/>
      <c r="E23" s="25">
        <f>B23-C23-'KPC Expenditure'!L12</f>
        <v>225</v>
      </c>
    </row>
    <row r="24" spans="1:5" ht="15.75" x14ac:dyDescent="0.25">
      <c r="A24" s="4" t="s">
        <v>48</v>
      </c>
      <c r="B24" s="21" t="e">
        <f>Budget!#REF!</f>
        <v>#REF!</v>
      </c>
      <c r="C24" s="21">
        <f>'KPC Expenditure'!N13</f>
        <v>0</v>
      </c>
      <c r="D24" s="39"/>
      <c r="E24" s="25" t="e">
        <f>B24-C24-'KPC Expenditure'!L13</f>
        <v>#REF!</v>
      </c>
    </row>
    <row r="25" spans="1:5" ht="15.75" x14ac:dyDescent="0.25">
      <c r="A25" s="4" t="s">
        <v>83</v>
      </c>
      <c r="B25" s="21" t="e">
        <f>Budget!#REF!</f>
        <v>#REF!</v>
      </c>
      <c r="C25" s="21">
        <f>'KPC Expenditure'!N14</f>
        <v>0</v>
      </c>
      <c r="D25" s="37"/>
      <c r="E25" s="37" t="e">
        <f>B25-C25-'KPC Expenditure'!L14</f>
        <v>#REF!</v>
      </c>
    </row>
    <row r="26" spans="1:5" ht="15.75" x14ac:dyDescent="0.25">
      <c r="A26" s="4" t="s">
        <v>84</v>
      </c>
      <c r="B26" s="21">
        <f>Budget!D17</f>
        <v>300</v>
      </c>
      <c r="C26" s="21">
        <f>'KPC Expenditure'!N15</f>
        <v>0</v>
      </c>
      <c r="D26" s="37"/>
      <c r="E26" s="37">
        <f>B26-C26-'KPC Expenditure'!L15</f>
        <v>300</v>
      </c>
    </row>
    <row r="27" spans="1:5" ht="15.75" thickBot="1" x14ac:dyDescent="0.25">
      <c r="A27" s="18"/>
      <c r="B27" s="22" t="e">
        <f>SUM(B13:B26)</f>
        <v>#REF!</v>
      </c>
      <c r="C27" s="22">
        <f>SUM(C13:C26)</f>
        <v>0</v>
      </c>
      <c r="D27" s="22">
        <f>SUM(D13:D26)</f>
        <v>739.1</v>
      </c>
      <c r="E27" s="22" t="e">
        <f>SUM(E13:E26)</f>
        <v>#REF!</v>
      </c>
    </row>
    <row r="28" spans="1:5" ht="16.5" thickTop="1" x14ac:dyDescent="0.25">
      <c r="A28" s="4" t="s">
        <v>81</v>
      </c>
      <c r="D28" s="47">
        <f>'KPC Expenditure'!N18</f>
        <v>0</v>
      </c>
      <c r="E28" s="37"/>
    </row>
    <row r="29" spans="1:5" ht="15.75" thickTop="1" x14ac:dyDescent="0.2">
      <c r="D29" s="21"/>
      <c r="E29" s="21"/>
    </row>
    <row r="30" spans="1:5" ht="15.75" x14ac:dyDescent="0.25">
      <c r="A30" s="17" t="s">
        <v>37</v>
      </c>
      <c r="B30" s="21"/>
      <c r="C30" s="45">
        <f>C11-C27</f>
        <v>23866.43</v>
      </c>
      <c r="D30" s="21"/>
      <c r="E30" s="21"/>
    </row>
    <row r="31" spans="1:5" ht="15.75" x14ac:dyDescent="0.25">
      <c r="A31" s="17"/>
      <c r="B31" s="21"/>
      <c r="C31" s="28"/>
      <c r="D31" s="21"/>
      <c r="E31" s="21"/>
    </row>
    <row r="32" spans="1:5" ht="15.75" x14ac:dyDescent="0.25">
      <c r="A32" s="17"/>
      <c r="B32" s="21"/>
      <c r="C32" s="28"/>
      <c r="D32" s="21"/>
      <c r="E32" s="21"/>
    </row>
    <row r="33" spans="1:5" ht="15.75" x14ac:dyDescent="0.25">
      <c r="A33" s="17" t="s">
        <v>36</v>
      </c>
      <c r="B33" s="21"/>
      <c r="D33" s="26"/>
      <c r="E33" s="21"/>
    </row>
    <row r="34" spans="1:5" x14ac:dyDescent="0.2">
      <c r="A34" s="18" t="s">
        <v>72</v>
      </c>
      <c r="B34" s="21"/>
      <c r="C34" s="21">
        <v>13822.24</v>
      </c>
      <c r="D34" s="21"/>
      <c r="E34" s="21"/>
    </row>
    <row r="35" spans="1:5" x14ac:dyDescent="0.2">
      <c r="A35" s="18" t="s">
        <v>73</v>
      </c>
      <c r="B35" s="21"/>
      <c r="C35" s="37">
        <v>10044.19</v>
      </c>
      <c r="D35" s="21"/>
      <c r="E35" s="21"/>
    </row>
    <row r="36" spans="1:5" ht="15.75" x14ac:dyDescent="0.25">
      <c r="A36" s="18"/>
      <c r="B36" s="21"/>
      <c r="C36" s="46">
        <f>SUM(C34:C35)</f>
        <v>23866.43</v>
      </c>
      <c r="D36" s="26"/>
      <c r="E36" s="21"/>
    </row>
    <row r="37" spans="1:5" ht="15.75" x14ac:dyDescent="0.25">
      <c r="A37" s="18" t="s">
        <v>76</v>
      </c>
      <c r="B37" s="37"/>
      <c r="C37" s="37"/>
      <c r="D37" s="26"/>
      <c r="E37" s="21"/>
    </row>
    <row r="38" spans="1:5" ht="15.75" x14ac:dyDescent="0.25">
      <c r="A38" s="18" t="s">
        <v>75</v>
      </c>
      <c r="C38" s="37">
        <v>1856</v>
      </c>
      <c r="D38" s="26"/>
      <c r="E38" s="21"/>
    </row>
    <row r="39" spans="1:5" x14ac:dyDescent="0.2">
      <c r="A39" s="18"/>
      <c r="C39" s="37"/>
      <c r="D39" s="21"/>
      <c r="E39" s="21"/>
    </row>
    <row r="40" spans="1:5" x14ac:dyDescent="0.2">
      <c r="A40" s="18"/>
      <c r="C40" s="37" t="s">
        <v>60</v>
      </c>
      <c r="D40" s="21"/>
      <c r="E40" s="21"/>
    </row>
    <row r="41" spans="1:5" x14ac:dyDescent="0.2">
      <c r="A41" s="18"/>
      <c r="B41" s="21"/>
      <c r="C41" s="21"/>
      <c r="D41" s="21"/>
      <c r="E41" s="21"/>
    </row>
    <row r="42" spans="1:5" x14ac:dyDescent="0.2">
      <c r="A42" s="18"/>
      <c r="B42" s="21"/>
      <c r="C42" s="21"/>
      <c r="D42" s="21"/>
      <c r="E42" s="21"/>
    </row>
    <row r="43" spans="1:5" ht="16.5" thickBot="1" x14ac:dyDescent="0.3">
      <c r="A43" s="18" t="s">
        <v>65</v>
      </c>
      <c r="B43" s="21"/>
      <c r="C43" s="27">
        <f>SUM(C34:C35)-C38+D41+D45</f>
        <v>22010.43</v>
      </c>
      <c r="D43" s="21"/>
      <c r="E43" s="21"/>
    </row>
    <row r="44" spans="1:5" ht="16.5" thickTop="1" x14ac:dyDescent="0.25">
      <c r="A44" s="17"/>
      <c r="B44" s="18"/>
      <c r="C44" s="38"/>
      <c r="D44" s="18"/>
      <c r="E44" s="18"/>
    </row>
    <row r="45" spans="1:5" x14ac:dyDescent="0.2">
      <c r="A45" s="18"/>
      <c r="B45" s="21"/>
      <c r="C45" s="21"/>
      <c r="D45" s="20"/>
      <c r="E45" s="21"/>
    </row>
    <row r="46" spans="1:5" x14ac:dyDescent="0.2">
      <c r="A46" s="18"/>
      <c r="B46" s="21"/>
      <c r="C46" s="18"/>
      <c r="D46" s="18"/>
      <c r="E46" s="21"/>
    </row>
    <row r="47" spans="1:5" ht="15.75" x14ac:dyDescent="0.25">
      <c r="A47" s="18"/>
      <c r="B47" s="21"/>
      <c r="C47" s="18"/>
      <c r="D47" s="18"/>
      <c r="E47" s="28"/>
    </row>
    <row r="48" spans="1:5" x14ac:dyDescent="0.2">
      <c r="A48" s="18"/>
      <c r="B48" s="21"/>
      <c r="C48" s="18"/>
      <c r="D48" s="18"/>
      <c r="E48" s="18"/>
    </row>
    <row r="49" spans="1:5" x14ac:dyDescent="0.2">
      <c r="A49" s="18"/>
      <c r="B49" s="21"/>
      <c r="C49" s="18"/>
      <c r="D49" s="18"/>
      <c r="E49" s="18"/>
    </row>
    <row r="50" spans="1:5" ht="15.75" x14ac:dyDescent="0.25">
      <c r="A50" s="18"/>
      <c r="B50" s="28"/>
      <c r="C50" s="18"/>
      <c r="D50" s="18"/>
      <c r="E50" s="18"/>
    </row>
    <row r="51" spans="1:5" x14ac:dyDescent="0.2">
      <c r="A51" s="18"/>
      <c r="B51" s="18"/>
      <c r="C51" s="18"/>
      <c r="D51" s="18"/>
      <c r="E51" s="18"/>
    </row>
    <row r="52" spans="1:5" x14ac:dyDescent="0.2">
      <c r="A52" s="18"/>
      <c r="B52" s="18"/>
      <c r="C52" s="18"/>
      <c r="D52" s="18"/>
      <c r="E52" s="18"/>
    </row>
    <row r="53" spans="1:5" x14ac:dyDescent="0.2">
      <c r="A53" s="18"/>
      <c r="B53" s="18"/>
      <c r="C53" s="18"/>
      <c r="D53" s="18"/>
      <c r="E53" s="18"/>
    </row>
    <row r="54" spans="1:5" x14ac:dyDescent="0.2">
      <c r="A54" s="18"/>
      <c r="B54" s="18"/>
      <c r="C54" s="18"/>
      <c r="D54" s="18"/>
      <c r="E54" s="18"/>
    </row>
    <row r="55" spans="1:5" x14ac:dyDescent="0.2">
      <c r="A55" s="18"/>
      <c r="B55" s="18"/>
      <c r="C55" s="18"/>
      <c r="D55" s="18"/>
      <c r="E55" s="18"/>
    </row>
    <row r="56" spans="1:5" x14ac:dyDescent="0.2">
      <c r="A56" s="18"/>
      <c r="B56" s="18"/>
      <c r="C56" s="18"/>
      <c r="D56" s="18"/>
      <c r="E56" s="18"/>
    </row>
    <row r="57" spans="1:5" x14ac:dyDescent="0.2">
      <c r="A57" s="18"/>
      <c r="B57" s="18"/>
      <c r="C57" s="18"/>
      <c r="D57" s="18"/>
      <c r="E57" s="18"/>
    </row>
    <row r="58" spans="1:5" x14ac:dyDescent="0.2">
      <c r="A58" s="18"/>
      <c r="B58" s="18"/>
      <c r="C58" s="18"/>
      <c r="D58" s="18"/>
      <c r="E58" s="18"/>
    </row>
    <row r="59" spans="1:5" x14ac:dyDescent="0.2">
      <c r="A59" s="18"/>
      <c r="B59" s="18"/>
      <c r="C59" s="18"/>
      <c r="D59" s="18"/>
      <c r="E59" s="18"/>
    </row>
    <row r="60" spans="1:5" x14ac:dyDescent="0.2">
      <c r="A60" s="18"/>
      <c r="B60" s="18"/>
      <c r="C60" s="18"/>
      <c r="D60" s="18"/>
      <c r="E60" s="18"/>
    </row>
    <row r="61" spans="1:5" x14ac:dyDescent="0.2">
      <c r="A61" s="18"/>
      <c r="B61" s="18"/>
      <c r="C61" s="18"/>
      <c r="D61" s="18"/>
      <c r="E61" s="18"/>
    </row>
    <row r="62" spans="1:5" x14ac:dyDescent="0.2">
      <c r="A62" s="18"/>
      <c r="B62" s="18"/>
      <c r="C62" s="18"/>
      <c r="D62" s="18"/>
      <c r="E62" s="18"/>
    </row>
    <row r="63" spans="1:5" x14ac:dyDescent="0.2">
      <c r="A63" s="18"/>
      <c r="B63" s="18"/>
      <c r="C63" s="18"/>
      <c r="D63" s="18"/>
      <c r="E63" s="18"/>
    </row>
    <row r="64" spans="1:5" x14ac:dyDescent="0.2">
      <c r="A64" s="18"/>
      <c r="B64" s="18"/>
      <c r="C64" s="18"/>
      <c r="D64" s="18"/>
      <c r="E64" s="18"/>
    </row>
    <row r="65" spans="1:5" x14ac:dyDescent="0.2">
      <c r="A65" s="18"/>
      <c r="B65" s="18"/>
      <c r="C65" s="18"/>
      <c r="D65" s="18"/>
      <c r="E65" s="18"/>
    </row>
    <row r="66" spans="1:5" x14ac:dyDescent="0.2">
      <c r="A66" s="18"/>
      <c r="B66" s="18"/>
      <c r="C66" s="18"/>
      <c r="D66" s="18"/>
      <c r="E66" s="18"/>
    </row>
    <row r="67" spans="1:5" x14ac:dyDescent="0.2">
      <c r="A67" s="18"/>
      <c r="B67" s="18"/>
      <c r="C67" s="18"/>
      <c r="D67" s="18"/>
      <c r="E67" s="18"/>
    </row>
    <row r="68" spans="1:5" x14ac:dyDescent="0.2">
      <c r="A68" s="18"/>
      <c r="B68" s="18"/>
      <c r="C68" s="18"/>
      <c r="D68" s="18"/>
      <c r="E68" s="18"/>
    </row>
    <row r="69" spans="1:5" x14ac:dyDescent="0.2">
      <c r="A69" s="18"/>
      <c r="B69" s="18"/>
      <c r="C69" s="18"/>
      <c r="D69" s="18"/>
      <c r="E69" s="18"/>
    </row>
    <row r="70" spans="1:5" x14ac:dyDescent="0.2">
      <c r="A70" s="18"/>
      <c r="B70" s="18"/>
      <c r="C70" s="18"/>
      <c r="D70" s="18"/>
      <c r="E70" s="18"/>
    </row>
    <row r="71" spans="1:5" x14ac:dyDescent="0.2">
      <c r="A71" s="18"/>
      <c r="B71" s="18"/>
      <c r="C71" s="18"/>
      <c r="D71" s="18"/>
      <c r="E71" s="18"/>
    </row>
    <row r="72" spans="1:5" x14ac:dyDescent="0.2">
      <c r="A72" s="18"/>
      <c r="B72" s="18"/>
      <c r="C72" s="18"/>
      <c r="D72" s="18"/>
      <c r="E72" s="18"/>
    </row>
    <row r="73" spans="1:5" x14ac:dyDescent="0.2">
      <c r="A73" s="18"/>
      <c r="B73" s="18"/>
      <c r="C73" s="18"/>
      <c r="D73" s="18"/>
      <c r="E73" s="18"/>
    </row>
    <row r="74" spans="1:5" x14ac:dyDescent="0.2">
      <c r="A74" s="18"/>
      <c r="B74" s="18"/>
      <c r="C74" s="18"/>
      <c r="D74" s="18"/>
      <c r="E74" s="18"/>
    </row>
    <row r="75" spans="1:5" x14ac:dyDescent="0.2">
      <c r="A75" s="18"/>
      <c r="B75" s="18"/>
      <c r="C75" s="18"/>
      <c r="D75" s="18"/>
      <c r="E75" s="18"/>
    </row>
    <row r="76" spans="1:5" x14ac:dyDescent="0.2">
      <c r="A76" s="18"/>
      <c r="B76" s="18"/>
      <c r="C76" s="18"/>
      <c r="D76" s="18"/>
      <c r="E76" s="18"/>
    </row>
    <row r="77" spans="1:5" x14ac:dyDescent="0.2">
      <c r="A77" s="18"/>
      <c r="B77" s="18"/>
      <c r="C77" s="18"/>
      <c r="D77" s="18"/>
      <c r="E77" s="18"/>
    </row>
    <row r="78" spans="1:5" x14ac:dyDescent="0.2">
      <c r="A78" s="18"/>
      <c r="B78" s="18"/>
      <c r="C78" s="18"/>
      <c r="D78" s="18"/>
      <c r="E78" s="18"/>
    </row>
    <row r="79" spans="1:5" x14ac:dyDescent="0.2">
      <c r="A79" s="18"/>
      <c r="B79" s="18"/>
      <c r="C79" s="18"/>
      <c r="D79" s="18"/>
      <c r="E79" s="18"/>
    </row>
    <row r="80" spans="1:5" x14ac:dyDescent="0.2">
      <c r="A80" s="18"/>
      <c r="B80" s="18"/>
      <c r="C80" s="18"/>
      <c r="D80" s="18"/>
      <c r="E80" s="18"/>
    </row>
    <row r="81" spans="1:5" x14ac:dyDescent="0.2">
      <c r="A81" s="18"/>
      <c r="B81" s="18"/>
      <c r="C81" s="18"/>
      <c r="D81" s="18"/>
      <c r="E81" s="18"/>
    </row>
    <row r="82" spans="1:5" x14ac:dyDescent="0.2">
      <c r="A82" s="18"/>
      <c r="B82" s="18"/>
      <c r="C82" s="18"/>
      <c r="D82" s="18"/>
      <c r="E82" s="18"/>
    </row>
    <row r="83" spans="1:5" x14ac:dyDescent="0.2">
      <c r="A83" s="18"/>
      <c r="B83" s="18"/>
      <c r="C83" s="18"/>
      <c r="D83" s="18"/>
      <c r="E83" s="18"/>
    </row>
  </sheetData>
  <phoneticPr fontId="9" type="noConversion"/>
  <pageMargins left="0.75" right="0.75" top="1" bottom="1" header="0.5" footer="0.5"/>
  <pageSetup paperSize="10" scale="60" orientation="portrait" horizontalDpi="4294967292" verticalDpi="4294967292"/>
  <headerFooter alignWithMargins="0">
    <oddHeader>&amp;CKnowstone Parish Council Expenditure 2016/17
As at 24 May 2016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Budget</vt:lpstr>
      <vt:lpstr>KPC Expenditure</vt:lpstr>
      <vt:lpstr>Income</vt:lpstr>
      <vt:lpstr>Sheet1</vt:lpstr>
      <vt:lpstr>Parish_Maps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Olwen Smith</dc:creator>
  <cp:lastModifiedBy>paris</cp:lastModifiedBy>
  <cp:lastPrinted>2021-08-17T07:18:45Z</cp:lastPrinted>
  <dcterms:created xsi:type="dcterms:W3CDTF">2010-09-30T15:01:44Z</dcterms:created>
  <dcterms:modified xsi:type="dcterms:W3CDTF">2021-11-17T17:17:05Z</dcterms:modified>
</cp:coreProperties>
</file>